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DieseArbeitsmappe" defaultThemeVersion="124226"/>
  <mc:AlternateContent xmlns:mc="http://schemas.openxmlformats.org/markup-compatibility/2006">
    <mc:Choice Requires="x15">
      <x15ac:absPath xmlns:x15ac="http://schemas.microsoft.com/office/spreadsheetml/2010/11/ac" url="H:\Amt13\_Vergaben\dh\Jugendberatungscenter\Umsetzung Website\Gestaltung\"/>
    </mc:Choice>
  </mc:AlternateContent>
  <bookViews>
    <workbookView xWindow="1968" yWindow="0" windowWidth="15588" windowHeight="11256"/>
  </bookViews>
  <sheets>
    <sheet name="Wertungsmatrix" sheetId="2" r:id="rId1"/>
  </sheets>
  <calcPr calcId="162913"/>
</workbook>
</file>

<file path=xl/calcChain.xml><?xml version="1.0" encoding="utf-8"?>
<calcChain xmlns="http://schemas.openxmlformats.org/spreadsheetml/2006/main">
  <c r="I23" i="2" l="1"/>
  <c r="J23" i="2" s="1"/>
  <c r="I21" i="2"/>
  <c r="J21" i="2" s="1"/>
  <c r="I19" i="2"/>
  <c r="J19" i="2" s="1"/>
  <c r="I13" i="2"/>
  <c r="I15" i="2" l="1"/>
  <c r="J13" i="2"/>
  <c r="J15" i="2" s="1"/>
  <c r="J25" i="2"/>
  <c r="I25" i="2"/>
  <c r="J28" i="2" l="1"/>
  <c r="I28" i="2"/>
</calcChain>
</file>

<file path=xl/sharedStrings.xml><?xml version="1.0" encoding="utf-8"?>
<sst xmlns="http://schemas.openxmlformats.org/spreadsheetml/2006/main" count="44" uniqueCount="35">
  <si>
    <t>Bewerter:</t>
  </si>
  <si>
    <t>Kriterium</t>
  </si>
  <si>
    <t>Summe</t>
  </si>
  <si>
    <t>Bewerber:</t>
  </si>
  <si>
    <t>Zeitplan ist unvollständig</t>
  </si>
  <si>
    <t>Kreativität und Originalität</t>
  </si>
  <si>
    <t>Die Entwürfe erregen durch innovative und positive Art und Weise Aufmerksamkeit und zeichnen sich durch kreative Besonderheiten aus.</t>
  </si>
  <si>
    <t>Zwischensumme Ideenskizze</t>
  </si>
  <si>
    <t>Zwischensumme Zeitplan</t>
  </si>
  <si>
    <t xml:space="preserve">lfd. Nr. </t>
  </si>
  <si>
    <t>Kriteriengewichtung</t>
  </si>
  <si>
    <t>Zeitplan liegt nicht vor, ist unzureichend, zu unkonkret oder unrealistisch</t>
  </si>
  <si>
    <t>Zeitplan ist realistisch und nachvollziehbar</t>
  </si>
  <si>
    <t>Die Entwürfe erregen weder auf besondere Art und Weise Aufmerksamkeit, noch zeichnen sie sich durch kreative
Besonderheiten aus.</t>
  </si>
  <si>
    <t>Erreichte Punkte</t>
  </si>
  <si>
    <t>0 Punkte</t>
  </si>
  <si>
    <t>50 Punkte</t>
  </si>
  <si>
    <t>100 Punkte</t>
  </si>
  <si>
    <t>Erreichte Punkte gewichtet</t>
  </si>
  <si>
    <t>Begründung zur Punktevergabe (Fundstelle)</t>
  </si>
  <si>
    <t>Mitteillung aus den Ausschreibungsunterlagen an die Bewerber:
Die Bewertung erfolgt anhand der mit dem Angebot eingereichten Unterlagen wie Zeitplan, Ideenskizzen und Referenzen. Die Bewertung erfolgt durch 6 Bewerter, die unabhängig voneinander, die Angebote bewerten. Aus den einzelnen Bewertungen wird dann ein Mittelwert gebildet.
Die Bewertungskriterien sind ausführlich zu erläutern, sodass der Auftraggeber den Erfüllungsgrad einschätzen kann. In einzelnen Punkten werden die zwingend zu erläuternden Details genannt. Andernfalls ist durch den Bieter die Umsetzung der Anforderung zu beschreiben. Es ist nicht ausreichend die vorgegebene Formulierung der Zielerfüllungsgrade wiederzugeben.
Werden einzelne Anforderungen in Ihrer Detailbeschreibung nicht erläutert bzw. nicht explizit als Bestandteil genannt, so werden diese als nicht erfüllt bewertet. Die Antworten sind direkt im vorgesehenen Antwortfeld oder in einer separaten Anlage zu beschreiben, wobei dann der Hinweis auf die Anlage notwendig ist und die Stelle in der Anlage benannt oder zitiert wird.</t>
  </si>
  <si>
    <t>Die Entwürfe erregen mit Einschränkungen durch innovative und positive Art und Weise Aufmerksamkeit und zeichnen sich teilweise durch kreative Besonderheiten aus.</t>
  </si>
  <si>
    <t>Vergabe Umsetzung Kommunikationskonzept JBC</t>
  </si>
  <si>
    <t>Skizzieren Sie einen eigenen Zeitplan mit Meilensteinen für die Umsetzung der angefragten Einzelleistungen und fügen diesen Ihren Angebotsunterlagen bei.</t>
  </si>
  <si>
    <t>Die Idee ist weder kreativ, noch passend für JBC, ohne roten Faden oder unzureichend beschrieben</t>
  </si>
  <si>
    <t>Die Idee ist kreativ, passend für JBC, aber ohne roten Faden oder schwer nachvollziehbar beschrieben</t>
  </si>
  <si>
    <t>Die Idee ist kreativ, passend für JBC, hat einen roten Faden und ist nachvollziehbar beschrieben</t>
  </si>
  <si>
    <t>Weder die Aufteilung von Bild und Text ist harmonisch und übersichtlich, noch erscheint es möglich, die Zielgruppen entsprechend der Vorgaben damit anzusprechen</t>
  </si>
  <si>
    <t>Die Aufteilung von Bild und Text ist mit Einschränkungen/teilweise harmonisch und übersichtlich, es erscheint grundsätzlich möglich, die Zielgruppen anzusprechen</t>
  </si>
  <si>
    <t>Die Aufteilung von Bild und Text ist harmonisch und übersichtlich, es ist klar und deutlich, dass die Gestaltung die Zielgruppen anspricht</t>
  </si>
  <si>
    <t>Allgemeine Idee und roter Faden für die Website</t>
  </si>
  <si>
    <t>Gestaltung Startseite</t>
  </si>
  <si>
    <r>
      <t xml:space="preserve">1.2 Ideenskizzen (Anteil an Gesamtgewichtung: 70 Prozent)
</t>
    </r>
    <r>
      <rPr>
        <sz val="10"/>
        <color theme="1"/>
        <rFont val="Arial"/>
        <family val="2"/>
      </rPr>
      <t>Der Bieter stellt seine Gestaltungsideen mittels Skizzen (Startseite einer Website) und verbaler Beschreibung zur Umsetzungen der Anforderungen für die unterschiedlichen Zielgruppen, mit Erläuterungen untersetzt, nachvollziehbar dar.
Pro Bieter sind je maximal drei A4-Seiten zu verwenden (mindestens Schriftgröße 10).
Das Angebot wird ausgeschlossen, wenn keine Ideenskizzen mit dem Angebot eingereicht werden. Eine Nachforderung findet nicht statt.</t>
    </r>
  </si>
  <si>
    <r>
      <t xml:space="preserve">1 Konzept Heransgehensweise (Anteil Gesamtgewichtung: 60 Prozent)
</t>
    </r>
    <r>
      <rPr>
        <sz val="10"/>
        <color theme="1"/>
        <rFont val="Arial"/>
        <family val="2"/>
      </rPr>
      <t xml:space="preserve">
Der Bieter stellt in einem Konzept die Herangehensweise dar, welche die optimale und professionelle Leistungserbringung für die Leistungsgegenstände nach Leistungsbeschreibungsicherstellt.</t>
    </r>
  </si>
  <si>
    <r>
      <t xml:space="preserve">1.1 Zeitplan (Anteil an Gesamtgewichtung: 30 Prozent)
</t>
    </r>
    <r>
      <rPr>
        <sz val="10"/>
        <color theme="1"/>
        <rFont val="Arial"/>
        <family val="2"/>
      </rPr>
      <t>Der Bieter stellt seine Zeitplanung mit Meilensteinen zur Erfüllung der Leistungen der Leistungsbeschreibung dar.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</si>
</sst>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0"/>
      <color theme="1"/>
      <name val="Arial"/>
      <family val="2"/>
    </font>
    <font>
      <b/>
      <sz val="10"/>
      <color theme="1"/>
      <name val="Arial"/>
      <family val="2"/>
    </font>
    <font>
      <sz val="9"/>
      <color theme="1"/>
      <name val="Arial"/>
      <family val="2"/>
    </font>
    <font>
      <b/>
      <sz val="11"/>
      <color theme="1"/>
      <name val="Arial"/>
      <family val="2"/>
    </font>
    <font>
      <b/>
      <sz val="12"/>
      <color theme="1"/>
      <name val="Arial"/>
      <family val="2"/>
    </font>
    <font>
      <sz val="10"/>
      <color theme="0" tint="-0.34998626667073579"/>
      <name val="Arial"/>
      <family val="2"/>
    </font>
    <font>
      <b/>
      <sz val="14"/>
      <color theme="1"/>
      <name val="Arial"/>
      <family val="2"/>
    </font>
    <font>
      <sz val="10"/>
      <color theme="0"/>
      <name val="Arial"/>
      <family val="2"/>
    </font>
  </fonts>
  <fills count="7">
    <fill>
      <patternFill patternType="none"/>
    </fill>
    <fill>
      <patternFill patternType="gray125"/>
    </fill>
    <fill>
      <patternFill patternType="solid">
        <fgColor rgb="FFFFC0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0.499984740745262"/>
        <bgColor indexed="64"/>
      </patternFill>
    </fill>
  </fills>
  <borders count="19">
    <border>
      <left/>
      <right/>
      <top/>
      <bottom/>
      <diagonal/>
    </border>
    <border>
      <left style="thin">
        <color auto="1"/>
      </left>
      <right style="thin">
        <color auto="1"/>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thin">
        <color auto="1"/>
      </left>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bottom/>
      <diagonal/>
    </border>
    <border>
      <left style="thin">
        <color auto="1"/>
      </left>
      <right/>
      <top/>
      <bottom/>
      <diagonal/>
    </border>
    <border>
      <left style="thin">
        <color auto="1"/>
      </left>
      <right/>
      <top style="thin">
        <color auto="1"/>
      </top>
      <bottom style="medium">
        <color indexed="64"/>
      </bottom>
      <diagonal/>
    </border>
  </borders>
  <cellStyleXfs count="1">
    <xf numFmtId="0" fontId="0" fillId="0" borderId="0"/>
  </cellStyleXfs>
  <cellXfs count="59">
    <xf numFmtId="0" fontId="0" fillId="0" borderId="0" xfId="0"/>
    <xf numFmtId="0" fontId="1" fillId="0" borderId="0" xfId="0" applyFont="1" applyAlignment="1">
      <alignment horizontal="center"/>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1" fillId="0" borderId="0" xfId="0" applyFont="1" applyBorder="1" applyAlignment="1">
      <alignment vertical="center"/>
    </xf>
    <xf numFmtId="0" fontId="1" fillId="6" borderId="5" xfId="0" applyFont="1" applyFill="1" applyBorder="1" applyAlignment="1">
      <alignment horizontal="center" vertical="center"/>
    </xf>
    <xf numFmtId="0" fontId="0" fillId="6" borderId="6" xfId="0" applyFill="1" applyBorder="1" applyAlignment="1">
      <alignment vertical="center"/>
    </xf>
    <xf numFmtId="0" fontId="0" fillId="6" borderId="7" xfId="0" applyFill="1" applyBorder="1" applyAlignment="1">
      <alignment vertical="center"/>
    </xf>
    <xf numFmtId="0" fontId="1" fillId="2" borderId="10" xfId="0" applyFont="1" applyFill="1" applyBorder="1" applyAlignment="1">
      <alignment horizontal="center" vertical="center"/>
    </xf>
    <xf numFmtId="0" fontId="0" fillId="2" borderId="10" xfId="0" applyFill="1" applyBorder="1" applyAlignment="1">
      <alignment vertical="center"/>
    </xf>
    <xf numFmtId="0" fontId="1" fillId="3" borderId="2" xfId="0" applyFont="1" applyFill="1" applyBorder="1" applyAlignment="1">
      <alignment horizontal="center" vertical="center" wrapText="1"/>
    </xf>
    <xf numFmtId="0" fontId="1" fillId="3" borderId="1" xfId="0" applyFont="1" applyFill="1" applyBorder="1" applyAlignment="1">
      <alignment horizontal="center" vertical="center"/>
    </xf>
    <xf numFmtId="0" fontId="1" fillId="3" borderId="3" xfId="0" applyFont="1" applyFill="1" applyBorder="1" applyAlignment="1">
      <alignment horizontal="center" vertical="center" wrapText="1"/>
    </xf>
    <xf numFmtId="0" fontId="1" fillId="0" borderId="0" xfId="0" applyFont="1" applyBorder="1" applyAlignment="1">
      <alignment horizontal="center" vertical="center"/>
    </xf>
    <xf numFmtId="0" fontId="0" fillId="0" borderId="0" xfId="0" applyBorder="1" applyAlignment="1">
      <alignment vertical="center" wrapText="1"/>
    </xf>
    <xf numFmtId="0" fontId="5" fillId="0" borderId="0" xfId="0" applyFont="1" applyBorder="1"/>
    <xf numFmtId="0" fontId="0" fillId="0" borderId="0" xfId="0" applyFill="1"/>
    <xf numFmtId="0" fontId="6" fillId="0" borderId="0" xfId="0" applyFont="1" applyFill="1" applyBorder="1" applyAlignment="1">
      <alignment vertical="center"/>
    </xf>
    <xf numFmtId="0" fontId="1" fillId="6" borderId="6" xfId="0" applyFont="1" applyFill="1" applyBorder="1" applyAlignment="1">
      <alignment vertical="center"/>
    </xf>
    <xf numFmtId="0" fontId="1" fillId="2" borderId="10" xfId="0" applyFont="1" applyFill="1" applyBorder="1" applyAlignment="1">
      <alignment vertical="center"/>
    </xf>
    <xf numFmtId="0" fontId="1" fillId="3" borderId="1" xfId="0" applyFont="1" applyFill="1" applyBorder="1" applyAlignment="1">
      <alignment horizontal="center" vertical="center" wrapText="1"/>
    </xf>
    <xf numFmtId="0" fontId="0" fillId="0" borderId="0" xfId="0" applyAlignment="1">
      <alignment vertical="center"/>
    </xf>
    <xf numFmtId="0" fontId="3" fillId="0" borderId="0" xfId="0" applyFont="1" applyBorder="1" applyAlignment="1">
      <alignment horizontal="center" vertical="center"/>
    </xf>
    <xf numFmtId="0" fontId="7" fillId="0" borderId="1" xfId="0" applyFont="1" applyBorder="1"/>
    <xf numFmtId="0" fontId="0" fillId="0" borderId="0" xfId="0" applyAlignment="1">
      <alignment horizontal="center"/>
    </xf>
    <xf numFmtId="0" fontId="1" fillId="3" borderId="8" xfId="0" applyFont="1" applyFill="1" applyBorder="1" applyAlignment="1">
      <alignment horizontal="center" vertical="center" wrapText="1"/>
    </xf>
    <xf numFmtId="0" fontId="0" fillId="0" borderId="0" xfId="0" applyFont="1"/>
    <xf numFmtId="0" fontId="0" fillId="2" borderId="10"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5" xfId="0" applyFont="1" applyFill="1" applyBorder="1" applyAlignment="1">
      <alignment horizontal="center" vertical="center"/>
    </xf>
    <xf numFmtId="0" fontId="1" fillId="0" borderId="3" xfId="0" applyFont="1" applyBorder="1" applyAlignment="1">
      <alignment horizontal="center" vertical="center"/>
    </xf>
    <xf numFmtId="0" fontId="1" fillId="4" borderId="17" xfId="0" applyFont="1" applyFill="1" applyBorder="1" applyAlignment="1">
      <alignment horizontal="center" vertical="center" wrapText="1"/>
    </xf>
    <xf numFmtId="0" fontId="1" fillId="4" borderId="0" xfId="0" applyFont="1" applyFill="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1" fillId="3" borderId="1" xfId="0" applyFont="1" applyFill="1" applyBorder="1" applyAlignment="1">
      <alignment horizontal="center" vertical="center"/>
    </xf>
    <xf numFmtId="0" fontId="1" fillId="0" borderId="2" xfId="0" applyFont="1" applyBorder="1" applyAlignment="1">
      <alignment horizontal="center" vertical="center"/>
    </xf>
    <xf numFmtId="0" fontId="0" fillId="0" borderId="1" xfId="0" applyBorder="1" applyAlignment="1">
      <alignment vertical="center" wrapText="1"/>
    </xf>
    <xf numFmtId="0" fontId="0" fillId="0" borderId="8" xfId="0" applyFont="1" applyBorder="1" applyAlignment="1">
      <alignment horizontal="center" vertical="center"/>
    </xf>
    <xf numFmtId="10" fontId="0" fillId="0" borderId="14" xfId="0" applyNumberFormat="1" applyBorder="1" applyAlignment="1">
      <alignment horizontal="center" vertical="center" wrapText="1"/>
    </xf>
    <xf numFmtId="10" fontId="0" fillId="0" borderId="15" xfId="0" applyNumberFormat="1" applyBorder="1" applyAlignment="1">
      <alignment horizontal="center" vertical="center" wrapText="1"/>
    </xf>
    <xf numFmtId="0" fontId="1" fillId="0" borderId="9" xfId="0" applyFont="1" applyBorder="1" applyAlignment="1">
      <alignment vertical="center"/>
    </xf>
    <xf numFmtId="0" fontId="1" fillId="0" borderId="10" xfId="0" applyFont="1" applyBorder="1" applyAlignment="1">
      <alignment vertical="center"/>
    </xf>
    <xf numFmtId="0" fontId="4" fillId="0" borderId="0" xfId="0" applyFont="1" applyAlignment="1">
      <alignment horizontal="center" vertical="center"/>
    </xf>
    <xf numFmtId="0" fontId="0" fillId="0" borderId="0" xfId="0" applyAlignment="1">
      <alignment horizontal="center"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1" fillId="6" borderId="4" xfId="0" applyFont="1" applyFill="1" applyBorder="1" applyAlignment="1">
      <alignment vertical="center"/>
    </xf>
    <xf numFmtId="0" fontId="1" fillId="6" borderId="5" xfId="0" applyFont="1" applyFill="1" applyBorder="1" applyAlignment="1">
      <alignment vertical="center"/>
    </xf>
    <xf numFmtId="0" fontId="6" fillId="5" borderId="16"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0" fillId="0" borderId="0" xfId="0" applyAlignment="1">
      <alignment horizontal="left" vertical="center" wrapText="1"/>
    </xf>
    <xf numFmtId="9" fontId="0" fillId="0" borderId="14" xfId="0" applyNumberFormat="1" applyBorder="1" applyAlignment="1">
      <alignment horizontal="center" vertical="center" wrapText="1"/>
    </xf>
    <xf numFmtId="9" fontId="0" fillId="0" borderId="15" xfId="0" applyNumberFormat="1" applyBorder="1" applyAlignment="1">
      <alignment horizontal="center" vertical="center" wrapText="1"/>
    </xf>
    <xf numFmtId="0" fontId="1" fillId="0" borderId="9" xfId="0" applyFont="1" applyBorder="1" applyAlignment="1">
      <alignment horizontal="lef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2" borderId="12" xfId="0" applyFont="1" applyFill="1" applyBorder="1" applyAlignment="1">
      <alignment vertical="center"/>
    </xf>
    <xf numFmtId="0" fontId="1" fillId="2" borderId="13" xfId="0" applyFont="1" applyFill="1" applyBorder="1" applyAlignment="1">
      <alignment vertical="center"/>
    </xf>
  </cellXfs>
  <cellStyles count="1">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E$14" lockText="1" noThreeD="1"/>
</file>

<file path=xl/ctrlProps/ctrlProp10.xml><?xml version="1.0" encoding="utf-8"?>
<formControlPr xmlns="http://schemas.microsoft.com/office/spreadsheetml/2009/9/main" objectType="CheckBox" fmlaLink="$G$24" lockText="1" noThreeD="1"/>
</file>

<file path=xl/ctrlProps/ctrlProp11.xml><?xml version="1.0" encoding="utf-8"?>
<formControlPr xmlns="http://schemas.microsoft.com/office/spreadsheetml/2009/9/main" objectType="CheckBox" fmlaLink="$E$20" lockText="1" noThreeD="1"/>
</file>

<file path=xl/ctrlProps/ctrlProp12.xml><?xml version="1.0" encoding="utf-8"?>
<formControlPr xmlns="http://schemas.microsoft.com/office/spreadsheetml/2009/9/main" objectType="CheckBox" fmlaLink="$F$20" lockText="1" noThreeD="1"/>
</file>

<file path=xl/ctrlProps/ctrlProp2.xml><?xml version="1.0" encoding="utf-8"?>
<formControlPr xmlns="http://schemas.microsoft.com/office/spreadsheetml/2009/9/main" objectType="CheckBox" fmlaLink="$F$14" lockText="1" noThreeD="1"/>
</file>

<file path=xl/ctrlProps/ctrlProp3.xml><?xml version="1.0" encoding="utf-8"?>
<formControlPr xmlns="http://schemas.microsoft.com/office/spreadsheetml/2009/9/main" objectType="CheckBox" fmlaLink="$G$14" lockText="1" noThreeD="1"/>
</file>

<file path=xl/ctrlProps/ctrlProp4.xml><?xml version="1.0" encoding="utf-8"?>
<formControlPr xmlns="http://schemas.microsoft.com/office/spreadsheetml/2009/9/main" objectType="CheckBox" fmlaLink="$G$20" lockText="1" noThreeD="1"/>
</file>

<file path=xl/ctrlProps/ctrlProp5.xml><?xml version="1.0" encoding="utf-8"?>
<formControlPr xmlns="http://schemas.microsoft.com/office/spreadsheetml/2009/9/main" objectType="CheckBox" fmlaLink="$E$22" lockText="1" noThreeD="1"/>
</file>

<file path=xl/ctrlProps/ctrlProp6.xml><?xml version="1.0" encoding="utf-8"?>
<formControlPr xmlns="http://schemas.microsoft.com/office/spreadsheetml/2009/9/main" objectType="CheckBox" fmlaLink="$F$22" lockText="1" noThreeD="1"/>
</file>

<file path=xl/ctrlProps/ctrlProp7.xml><?xml version="1.0" encoding="utf-8"?>
<formControlPr xmlns="http://schemas.microsoft.com/office/spreadsheetml/2009/9/main" objectType="CheckBox" fmlaLink="$G$22" lockText="1" noThreeD="1"/>
</file>

<file path=xl/ctrlProps/ctrlProp8.xml><?xml version="1.0" encoding="utf-8"?>
<formControlPr xmlns="http://schemas.microsoft.com/office/spreadsheetml/2009/9/main" objectType="CheckBox" fmlaLink="$E$24" lockText="1" noThreeD="1"/>
</file>

<file path=xl/ctrlProps/ctrlProp9.xml><?xml version="1.0" encoding="utf-8"?>
<formControlPr xmlns="http://schemas.microsoft.com/office/spreadsheetml/2009/9/main" objectType="CheckBox" fmlaLink="$F$24"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914400</xdr:colOff>
          <xdr:row>13</xdr:row>
          <xdr:rowOff>7620</xdr:rowOff>
        </xdr:from>
        <xdr:to>
          <xdr:col>4</xdr:col>
          <xdr:colOff>1219200</xdr:colOff>
          <xdr:row>13</xdr:row>
          <xdr:rowOff>342900</xdr:rowOff>
        </xdr:to>
        <xdr:sp macro="" textlink="">
          <xdr:nvSpPr>
            <xdr:cNvPr id="2146" name="Check Box 98" hidden="1">
              <a:extLst>
                <a:ext uri="{63B3BB69-23CF-44E3-9099-C40C66FF867C}">
                  <a14:compatExt spid="_x0000_s2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914400</xdr:colOff>
          <xdr:row>13</xdr:row>
          <xdr:rowOff>7620</xdr:rowOff>
        </xdr:from>
        <xdr:to>
          <xdr:col>5</xdr:col>
          <xdr:colOff>1219200</xdr:colOff>
          <xdr:row>13</xdr:row>
          <xdr:rowOff>342900</xdr:rowOff>
        </xdr:to>
        <xdr:sp macro="" textlink="">
          <xdr:nvSpPr>
            <xdr:cNvPr id="2147" name="Check Box 99" hidden="1">
              <a:extLst>
                <a:ext uri="{63B3BB69-23CF-44E3-9099-C40C66FF867C}">
                  <a14:compatExt spid="_x0000_s2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13</xdr:row>
          <xdr:rowOff>7620</xdr:rowOff>
        </xdr:from>
        <xdr:to>
          <xdr:col>6</xdr:col>
          <xdr:colOff>1219200</xdr:colOff>
          <xdr:row>13</xdr:row>
          <xdr:rowOff>342900</xdr:rowOff>
        </xdr:to>
        <xdr:sp macro="" textlink="">
          <xdr:nvSpPr>
            <xdr:cNvPr id="2148" name="Check Box 100" hidden="1">
              <a:extLst>
                <a:ext uri="{63B3BB69-23CF-44E3-9099-C40C66FF867C}">
                  <a14:compatExt spid="_x0000_s2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914400</xdr:colOff>
          <xdr:row>18</xdr:row>
          <xdr:rowOff>571500</xdr:rowOff>
        </xdr:from>
        <xdr:to>
          <xdr:col>5</xdr:col>
          <xdr:colOff>1219200</xdr:colOff>
          <xdr:row>20</xdr:row>
          <xdr:rowOff>7620</xdr:rowOff>
        </xdr:to>
        <xdr:sp macro="" textlink="">
          <xdr:nvSpPr>
            <xdr:cNvPr id="2255" name="Check Box 207" hidden="1">
              <a:extLst>
                <a:ext uri="{63B3BB69-23CF-44E3-9099-C40C66FF867C}">
                  <a14:compatExt spid="_x0000_s2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18</xdr:row>
          <xdr:rowOff>502920</xdr:rowOff>
        </xdr:from>
        <xdr:to>
          <xdr:col>6</xdr:col>
          <xdr:colOff>1219200</xdr:colOff>
          <xdr:row>20</xdr:row>
          <xdr:rowOff>160020</xdr:rowOff>
        </xdr:to>
        <xdr:sp macro="" textlink="">
          <xdr:nvSpPr>
            <xdr:cNvPr id="2256" name="Check Box 208" hidden="1">
              <a:extLst>
                <a:ext uri="{63B3BB69-23CF-44E3-9099-C40C66FF867C}">
                  <a14:compatExt spid="_x0000_s2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822960</xdr:colOff>
          <xdr:row>20</xdr:row>
          <xdr:rowOff>876300</xdr:rowOff>
        </xdr:from>
        <xdr:to>
          <xdr:col>4</xdr:col>
          <xdr:colOff>1127760</xdr:colOff>
          <xdr:row>21</xdr:row>
          <xdr:rowOff>251460</xdr:rowOff>
        </xdr:to>
        <xdr:sp macro="" textlink="">
          <xdr:nvSpPr>
            <xdr:cNvPr id="2258" name="Check Box 210" hidden="1">
              <a:extLst>
                <a:ext uri="{63B3BB69-23CF-44E3-9099-C40C66FF867C}">
                  <a14:compatExt spid="_x0000_s2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899160</xdr:colOff>
          <xdr:row>20</xdr:row>
          <xdr:rowOff>845820</xdr:rowOff>
        </xdr:from>
        <xdr:to>
          <xdr:col>5</xdr:col>
          <xdr:colOff>1203960</xdr:colOff>
          <xdr:row>21</xdr:row>
          <xdr:rowOff>274320</xdr:rowOff>
        </xdr:to>
        <xdr:sp macro="" textlink="">
          <xdr:nvSpPr>
            <xdr:cNvPr id="2259" name="Check Box 211" hidden="1">
              <a:extLst>
                <a:ext uri="{63B3BB69-23CF-44E3-9099-C40C66FF867C}">
                  <a14:compatExt spid="_x0000_s2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899160</xdr:colOff>
          <xdr:row>20</xdr:row>
          <xdr:rowOff>876300</xdr:rowOff>
        </xdr:from>
        <xdr:to>
          <xdr:col>6</xdr:col>
          <xdr:colOff>1203960</xdr:colOff>
          <xdr:row>21</xdr:row>
          <xdr:rowOff>274320</xdr:rowOff>
        </xdr:to>
        <xdr:sp macro="" textlink="">
          <xdr:nvSpPr>
            <xdr:cNvPr id="2260" name="Check Box 212" hidden="1">
              <a:extLst>
                <a:ext uri="{63B3BB69-23CF-44E3-9099-C40C66FF867C}">
                  <a14:compatExt spid="_x0000_s2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830580</xdr:colOff>
          <xdr:row>22</xdr:row>
          <xdr:rowOff>906780</xdr:rowOff>
        </xdr:from>
        <xdr:to>
          <xdr:col>4</xdr:col>
          <xdr:colOff>1135380</xdr:colOff>
          <xdr:row>23</xdr:row>
          <xdr:rowOff>175260</xdr:rowOff>
        </xdr:to>
        <xdr:sp macro="" textlink="">
          <xdr:nvSpPr>
            <xdr:cNvPr id="2445" name="Check Box 397" hidden="1">
              <a:extLst>
                <a:ext uri="{63B3BB69-23CF-44E3-9099-C40C66FF867C}">
                  <a14:compatExt spid="_x0000_s2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868680</xdr:colOff>
          <xdr:row>23</xdr:row>
          <xdr:rowOff>0</xdr:rowOff>
        </xdr:from>
        <xdr:to>
          <xdr:col>5</xdr:col>
          <xdr:colOff>1173480</xdr:colOff>
          <xdr:row>23</xdr:row>
          <xdr:rowOff>342900</xdr:rowOff>
        </xdr:to>
        <xdr:sp macro="" textlink="">
          <xdr:nvSpPr>
            <xdr:cNvPr id="2446" name="Check Box 398" hidden="1">
              <a:extLst>
                <a:ext uri="{63B3BB69-23CF-44E3-9099-C40C66FF867C}">
                  <a14:compatExt spid="_x0000_s2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876300</xdr:colOff>
          <xdr:row>23</xdr:row>
          <xdr:rowOff>7620</xdr:rowOff>
        </xdr:from>
        <xdr:to>
          <xdr:col>6</xdr:col>
          <xdr:colOff>1181100</xdr:colOff>
          <xdr:row>23</xdr:row>
          <xdr:rowOff>335280</xdr:rowOff>
        </xdr:to>
        <xdr:sp macro="" textlink="">
          <xdr:nvSpPr>
            <xdr:cNvPr id="2447" name="Check Box 399" hidden="1">
              <a:extLst>
                <a:ext uri="{63B3BB69-23CF-44E3-9099-C40C66FF867C}">
                  <a14:compatExt spid="_x0000_s2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830580</xdr:colOff>
          <xdr:row>19</xdr:row>
          <xdr:rowOff>38100</xdr:rowOff>
        </xdr:from>
        <xdr:to>
          <xdr:col>4</xdr:col>
          <xdr:colOff>1135380</xdr:colOff>
          <xdr:row>20</xdr:row>
          <xdr:rowOff>38100</xdr:rowOff>
        </xdr:to>
        <xdr:sp macro="" textlink="">
          <xdr:nvSpPr>
            <xdr:cNvPr id="2455" name="Check Box 407" hidden="1">
              <a:extLst>
                <a:ext uri="{63B3BB69-23CF-44E3-9099-C40C66FF867C}">
                  <a14:compatExt spid="_x0000_s2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pageSetUpPr fitToPage="1"/>
  </sheetPr>
  <dimension ref="A1:P28"/>
  <sheetViews>
    <sheetView tabSelected="1" topLeftCell="A7" zoomScale="90" zoomScaleNormal="90" workbookViewId="0">
      <selection activeCell="B13" sqref="B13:C14"/>
    </sheetView>
  </sheetViews>
  <sheetFormatPr baseColWidth="10" defaultRowHeight="13.2" x14ac:dyDescent="0.25"/>
  <cols>
    <col min="1" max="1" width="5.5546875" customWidth="1"/>
    <col min="2" max="3" width="15.6640625" customWidth="1"/>
    <col min="4" max="4" width="19.88671875" customWidth="1"/>
    <col min="5" max="8" width="30.6640625" customWidth="1"/>
    <col min="9" max="9" width="11.44140625" customWidth="1"/>
    <col min="10" max="10" width="11.44140625" style="24"/>
  </cols>
  <sheetData>
    <row r="1" spans="1:16" ht="45.75" customHeight="1" thickBot="1" x14ac:dyDescent="0.3">
      <c r="A1" s="43" t="s">
        <v>22</v>
      </c>
      <c r="B1" s="44"/>
      <c r="C1" s="44"/>
      <c r="D1" s="44"/>
      <c r="E1" s="44"/>
      <c r="F1" s="44"/>
      <c r="G1" s="44"/>
      <c r="H1" s="44"/>
      <c r="I1" s="44"/>
    </row>
    <row r="2" spans="1:16" ht="24.75" customHeight="1" thickBot="1" x14ac:dyDescent="0.3">
      <c r="A2" s="41" t="s">
        <v>0</v>
      </c>
      <c r="B2" s="42"/>
      <c r="C2" s="45"/>
      <c r="D2" s="45"/>
      <c r="E2" s="45"/>
      <c r="F2" s="45"/>
      <c r="G2" s="45"/>
      <c r="H2" s="45"/>
      <c r="I2" s="45"/>
      <c r="J2" s="46"/>
    </row>
    <row r="3" spans="1:16" ht="13.8" thickBot="1" x14ac:dyDescent="0.3"/>
    <row r="4" spans="1:16" ht="24.75" customHeight="1" thickBot="1" x14ac:dyDescent="0.3">
      <c r="A4" s="54" t="s">
        <v>3</v>
      </c>
      <c r="B4" s="55"/>
      <c r="C4" s="55"/>
      <c r="D4" s="55"/>
      <c r="E4" s="55"/>
      <c r="F4" s="55"/>
      <c r="G4" s="55"/>
      <c r="H4" s="55"/>
      <c r="I4" s="55"/>
      <c r="J4" s="56"/>
    </row>
    <row r="5" spans="1:16" ht="24.75" customHeight="1" x14ac:dyDescent="0.25">
      <c r="A5" s="4"/>
      <c r="B5" s="4"/>
      <c r="C5" s="22"/>
      <c r="D5" s="22"/>
      <c r="E5" s="22"/>
      <c r="F5" s="22"/>
      <c r="G5" s="22"/>
      <c r="H5" s="22"/>
      <c r="I5" s="22"/>
    </row>
    <row r="6" spans="1:16" s="21" customFormat="1" ht="24.75" customHeight="1" x14ac:dyDescent="0.25">
      <c r="A6" s="51" t="s">
        <v>20</v>
      </c>
      <c r="B6" s="51"/>
      <c r="C6" s="51"/>
      <c r="D6" s="51"/>
      <c r="E6" s="51"/>
      <c r="F6" s="51"/>
      <c r="G6" s="51"/>
      <c r="H6" s="51"/>
      <c r="I6" s="51"/>
      <c r="J6" s="51"/>
    </row>
    <row r="7" spans="1:16" s="21" customFormat="1" ht="99.6" customHeight="1" x14ac:dyDescent="0.25">
      <c r="A7" s="51"/>
      <c r="B7" s="51"/>
      <c r="C7" s="51"/>
      <c r="D7" s="51"/>
      <c r="E7" s="51"/>
      <c r="F7" s="51"/>
      <c r="G7" s="51"/>
      <c r="H7" s="51"/>
      <c r="I7" s="51"/>
      <c r="J7" s="51"/>
    </row>
    <row r="8" spans="1:16" s="2" customFormat="1" ht="30" customHeight="1" x14ac:dyDescent="0.25">
      <c r="A8" s="13"/>
      <c r="B8" s="14"/>
      <c r="C8" s="14"/>
      <c r="D8" s="14"/>
      <c r="E8" s="15"/>
      <c r="F8" s="15"/>
      <c r="G8" s="15"/>
      <c r="H8" s="15"/>
      <c r="I8" s="13"/>
      <c r="J8" s="1"/>
    </row>
    <row r="9" spans="1:16" ht="62.25" customHeight="1" x14ac:dyDescent="0.25">
      <c r="A9" s="49" t="s">
        <v>33</v>
      </c>
      <c r="B9" s="50"/>
      <c r="C9" s="50"/>
      <c r="D9" s="50"/>
      <c r="E9" s="50"/>
      <c r="F9" s="50"/>
      <c r="G9" s="50"/>
      <c r="H9" s="50"/>
      <c r="I9" s="50"/>
      <c r="J9" s="50"/>
      <c r="K9" s="17"/>
      <c r="L9" s="17"/>
      <c r="M9" s="17"/>
      <c r="N9" s="16"/>
      <c r="O9" s="17"/>
      <c r="P9" s="17"/>
    </row>
    <row r="11" spans="1:16" s="21" customFormat="1" ht="57.75" customHeight="1" x14ac:dyDescent="0.25">
      <c r="A11" s="31" t="s">
        <v>34</v>
      </c>
      <c r="B11" s="32"/>
      <c r="C11" s="32"/>
      <c r="D11" s="32"/>
      <c r="E11" s="32"/>
      <c r="F11" s="32"/>
      <c r="G11" s="32"/>
      <c r="H11" s="32"/>
      <c r="I11" s="32"/>
      <c r="J11" s="32"/>
    </row>
    <row r="12" spans="1:16" s="21" customFormat="1" ht="39.6" x14ac:dyDescent="0.25">
      <c r="A12" s="10" t="s">
        <v>9</v>
      </c>
      <c r="B12" s="35" t="s">
        <v>1</v>
      </c>
      <c r="C12" s="35"/>
      <c r="D12" s="20" t="s">
        <v>10</v>
      </c>
      <c r="E12" s="11" t="s">
        <v>15</v>
      </c>
      <c r="F12" s="11" t="s">
        <v>16</v>
      </c>
      <c r="G12" s="11" t="s">
        <v>17</v>
      </c>
      <c r="H12" s="25" t="s">
        <v>19</v>
      </c>
      <c r="I12" s="25" t="s">
        <v>14</v>
      </c>
      <c r="J12" s="12" t="s">
        <v>18</v>
      </c>
    </row>
    <row r="13" spans="1:16" s="1" customFormat="1" ht="78.599999999999994" customHeight="1" x14ac:dyDescent="0.25">
      <c r="A13" s="36">
        <v>1</v>
      </c>
      <c r="B13" s="37" t="s">
        <v>23</v>
      </c>
      <c r="C13" s="37"/>
      <c r="D13" s="52">
        <v>0.3</v>
      </c>
      <c r="E13" s="3" t="s">
        <v>11</v>
      </c>
      <c r="F13" s="3" t="s">
        <v>4</v>
      </c>
      <c r="G13" s="3" t="s">
        <v>12</v>
      </c>
      <c r="H13" s="33"/>
      <c r="I13" s="38">
        <f>SUM(IF(E14=TRUE,0)+IF(F14=TRUE,50)+IF(G14=TRUE,100))</f>
        <v>0</v>
      </c>
      <c r="J13" s="30">
        <f>I13*0.3</f>
        <v>0</v>
      </c>
    </row>
    <row r="14" spans="1:16" s="1" customFormat="1" ht="30" customHeight="1" x14ac:dyDescent="0.25">
      <c r="A14" s="36"/>
      <c r="B14" s="37"/>
      <c r="C14" s="37"/>
      <c r="D14" s="53"/>
      <c r="E14" s="23" t="b">
        <v>0</v>
      </c>
      <c r="F14" s="23" t="b">
        <v>0</v>
      </c>
      <c r="G14" s="23" t="b">
        <v>0</v>
      </c>
      <c r="H14" s="34"/>
      <c r="I14" s="38"/>
      <c r="J14" s="30"/>
    </row>
    <row r="15" spans="1:16" ht="13.8" thickBot="1" x14ac:dyDescent="0.3">
      <c r="A15" s="47" t="s">
        <v>8</v>
      </c>
      <c r="B15" s="48"/>
      <c r="C15" s="48"/>
      <c r="D15" s="18"/>
      <c r="E15" s="6"/>
      <c r="F15" s="6"/>
      <c r="G15" s="7"/>
      <c r="H15" s="7"/>
      <c r="I15" s="29">
        <f>SUM(I13)</f>
        <v>0</v>
      </c>
      <c r="J15" s="5">
        <f>J13</f>
        <v>0</v>
      </c>
    </row>
    <row r="17" spans="1:10" s="2" customFormat="1" ht="110.25" customHeight="1" x14ac:dyDescent="0.25">
      <c r="A17" s="31" t="s">
        <v>32</v>
      </c>
      <c r="B17" s="32"/>
      <c r="C17" s="32"/>
      <c r="D17" s="32"/>
      <c r="E17" s="32"/>
      <c r="F17" s="32"/>
      <c r="G17" s="32"/>
      <c r="H17" s="32"/>
      <c r="I17" s="32"/>
      <c r="J17" s="32"/>
    </row>
    <row r="18" spans="1:10" s="2" customFormat="1" ht="39.6" x14ac:dyDescent="0.25">
      <c r="A18" s="10" t="s">
        <v>9</v>
      </c>
      <c r="B18" s="35" t="s">
        <v>1</v>
      </c>
      <c r="C18" s="35"/>
      <c r="D18" s="20" t="s">
        <v>10</v>
      </c>
      <c r="E18" s="11" t="s">
        <v>15</v>
      </c>
      <c r="F18" s="11" t="s">
        <v>16</v>
      </c>
      <c r="G18" s="11" t="s">
        <v>17</v>
      </c>
      <c r="H18" s="25" t="s">
        <v>19</v>
      </c>
      <c r="I18" s="25" t="s">
        <v>14</v>
      </c>
      <c r="J18" s="12" t="s">
        <v>18</v>
      </c>
    </row>
    <row r="19" spans="1:10" ht="50.1" customHeight="1" x14ac:dyDescent="0.25">
      <c r="A19" s="36">
        <v>1</v>
      </c>
      <c r="B19" s="37" t="s">
        <v>30</v>
      </c>
      <c r="C19" s="37"/>
      <c r="D19" s="39">
        <v>0.33329999999999999</v>
      </c>
      <c r="E19" s="3" t="s">
        <v>24</v>
      </c>
      <c r="F19" s="3" t="s">
        <v>25</v>
      </c>
      <c r="G19" s="3" t="s">
        <v>26</v>
      </c>
      <c r="H19" s="33"/>
      <c r="I19" s="38">
        <f>SUM(IF(E20=TRUE,0)+IF(F20=TRUE,50)+IF(G20=TRUE,100))</f>
        <v>0</v>
      </c>
      <c r="J19" s="30">
        <f>I19*1/3</f>
        <v>0</v>
      </c>
    </row>
    <row r="20" spans="1:10" ht="30" customHeight="1" x14ac:dyDescent="0.25">
      <c r="A20" s="36"/>
      <c r="B20" s="37"/>
      <c r="C20" s="37"/>
      <c r="D20" s="40"/>
      <c r="E20" s="23" t="b">
        <v>0</v>
      </c>
      <c r="F20" s="23" t="b">
        <v>0</v>
      </c>
      <c r="G20" s="23" t="b">
        <v>0</v>
      </c>
      <c r="H20" s="34"/>
      <c r="I20" s="38"/>
      <c r="J20" s="30"/>
    </row>
    <row r="21" spans="1:10" s="2" customFormat="1" ht="77.400000000000006" customHeight="1" x14ac:dyDescent="0.25">
      <c r="A21" s="36">
        <v>3</v>
      </c>
      <c r="B21" s="37" t="s">
        <v>31</v>
      </c>
      <c r="C21" s="37"/>
      <c r="D21" s="39">
        <v>0.33329999999999999</v>
      </c>
      <c r="E21" s="3" t="s">
        <v>27</v>
      </c>
      <c r="F21" s="3" t="s">
        <v>28</v>
      </c>
      <c r="G21" s="3" t="s">
        <v>29</v>
      </c>
      <c r="H21" s="33"/>
      <c r="I21" s="38">
        <f>SUM(IF(E22=TRUE,0)+IF(F22=TRUE,50)+IF(G22=TRUE,100))</f>
        <v>0</v>
      </c>
      <c r="J21" s="30">
        <f>I21*1/3</f>
        <v>0</v>
      </c>
    </row>
    <row r="22" spans="1:10" s="1" customFormat="1" ht="30" customHeight="1" x14ac:dyDescent="0.25">
      <c r="A22" s="36"/>
      <c r="B22" s="37"/>
      <c r="C22" s="37"/>
      <c r="D22" s="40"/>
      <c r="E22" s="23" t="b">
        <v>0</v>
      </c>
      <c r="F22" s="23" t="b">
        <v>0</v>
      </c>
      <c r="G22" s="23" t="b">
        <v>0</v>
      </c>
      <c r="H22" s="34"/>
      <c r="I22" s="38"/>
      <c r="J22" s="30"/>
    </row>
    <row r="23" spans="1:10" s="1" customFormat="1" ht="87.6" customHeight="1" x14ac:dyDescent="0.25">
      <c r="A23" s="36">
        <v>4</v>
      </c>
      <c r="B23" s="37" t="s">
        <v>5</v>
      </c>
      <c r="C23" s="37"/>
      <c r="D23" s="39">
        <v>0.33329999999999999</v>
      </c>
      <c r="E23" s="3" t="s">
        <v>13</v>
      </c>
      <c r="F23" s="3" t="s">
        <v>21</v>
      </c>
      <c r="G23" s="3" t="s">
        <v>6</v>
      </c>
      <c r="H23" s="33"/>
      <c r="I23" s="38">
        <f>SUM(IF(E24=TRUE,0)+IF(F24=TRUE,50)+IF(G24=TRUE,100))</f>
        <v>0</v>
      </c>
      <c r="J23" s="30">
        <f>I23*1/3</f>
        <v>0</v>
      </c>
    </row>
    <row r="24" spans="1:10" ht="30" customHeight="1" x14ac:dyDescent="0.25">
      <c r="A24" s="36"/>
      <c r="B24" s="37"/>
      <c r="C24" s="37"/>
      <c r="D24" s="40"/>
      <c r="E24" s="23"/>
      <c r="F24" s="23" t="b">
        <v>0</v>
      </c>
      <c r="G24" s="23" t="b">
        <v>0</v>
      </c>
      <c r="H24" s="34"/>
      <c r="I24" s="38"/>
      <c r="J24" s="30"/>
    </row>
    <row r="25" spans="1:10" ht="13.8" thickBot="1" x14ac:dyDescent="0.3">
      <c r="A25" s="47" t="s">
        <v>7</v>
      </c>
      <c r="B25" s="48"/>
      <c r="C25" s="48"/>
      <c r="D25" s="18"/>
      <c r="E25" s="6"/>
      <c r="F25" s="6"/>
      <c r="G25" s="7"/>
      <c r="H25" s="6"/>
      <c r="I25" s="28">
        <f>SUM(I19:I24)</f>
        <v>0</v>
      </c>
      <c r="J25" s="5">
        <f>SUM(J19:J24)*0.7</f>
        <v>0</v>
      </c>
    </row>
    <row r="26" spans="1:10" x14ac:dyDescent="0.25">
      <c r="I26" s="26"/>
    </row>
    <row r="27" spans="1:10" ht="13.8" thickBot="1" x14ac:dyDescent="0.3">
      <c r="I27" s="26"/>
    </row>
    <row r="28" spans="1:10" ht="13.8" thickBot="1" x14ac:dyDescent="0.3">
      <c r="A28" s="57" t="s">
        <v>2</v>
      </c>
      <c r="B28" s="58"/>
      <c r="C28" s="58"/>
      <c r="D28" s="19"/>
      <c r="E28" s="9"/>
      <c r="F28" s="9"/>
      <c r="G28" s="9"/>
      <c r="H28" s="9"/>
      <c r="I28" s="27" t="e">
        <f>SUM(#REF!+#REF!)</f>
        <v>#REF!</v>
      </c>
      <c r="J28" s="8" t="e">
        <f>#REF!+#REF!</f>
        <v>#REF!</v>
      </c>
    </row>
  </sheetData>
  <mergeCells count="38">
    <mergeCell ref="A28:C28"/>
    <mergeCell ref="A25:C25"/>
    <mergeCell ref="A21:A22"/>
    <mergeCell ref="B21:C22"/>
    <mergeCell ref="A23:A24"/>
    <mergeCell ref="B23:C24"/>
    <mergeCell ref="A2:B2"/>
    <mergeCell ref="A1:I1"/>
    <mergeCell ref="C2:J2"/>
    <mergeCell ref="A15:C15"/>
    <mergeCell ref="I13:I14"/>
    <mergeCell ref="B12:C12"/>
    <mergeCell ref="A9:J9"/>
    <mergeCell ref="A11:J11"/>
    <mergeCell ref="A6:J7"/>
    <mergeCell ref="J13:J14"/>
    <mergeCell ref="B13:C14"/>
    <mergeCell ref="H13:H14"/>
    <mergeCell ref="A13:A14"/>
    <mergeCell ref="D13:D14"/>
    <mergeCell ref="A4:B4"/>
    <mergeCell ref="C4:J4"/>
    <mergeCell ref="J21:J22"/>
    <mergeCell ref="J23:J24"/>
    <mergeCell ref="A17:J17"/>
    <mergeCell ref="H19:H20"/>
    <mergeCell ref="H21:H22"/>
    <mergeCell ref="H23:H24"/>
    <mergeCell ref="B18:C18"/>
    <mergeCell ref="A19:A20"/>
    <mergeCell ref="B19:C20"/>
    <mergeCell ref="I19:I20"/>
    <mergeCell ref="D19:D20"/>
    <mergeCell ref="J19:J20"/>
    <mergeCell ref="D21:D22"/>
    <mergeCell ref="D23:D24"/>
    <mergeCell ref="I21:I22"/>
    <mergeCell ref="I23:I24"/>
  </mergeCells>
  <pageMargins left="0.70866141732283472" right="0.70866141732283472" top="0.78740157480314965" bottom="0.78740157480314965" header="0.31496062992125984" footer="0.31496062992125984"/>
  <pageSetup paperSize="9" scale="7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146" r:id="rId4" name="Check Box 98">
              <controlPr defaultSize="0" autoFill="0" autoLine="0" autoPict="0">
                <anchor moveWithCells="1">
                  <from>
                    <xdr:col>4</xdr:col>
                    <xdr:colOff>914400</xdr:colOff>
                    <xdr:row>13</xdr:row>
                    <xdr:rowOff>7620</xdr:rowOff>
                  </from>
                  <to>
                    <xdr:col>4</xdr:col>
                    <xdr:colOff>1219200</xdr:colOff>
                    <xdr:row>13</xdr:row>
                    <xdr:rowOff>342900</xdr:rowOff>
                  </to>
                </anchor>
              </controlPr>
            </control>
          </mc:Choice>
        </mc:AlternateContent>
        <mc:AlternateContent xmlns:mc="http://schemas.openxmlformats.org/markup-compatibility/2006">
          <mc:Choice Requires="x14">
            <control shapeId="2147" r:id="rId5" name="Check Box 99">
              <controlPr defaultSize="0" autoFill="0" autoLine="0" autoPict="0">
                <anchor moveWithCells="1">
                  <from>
                    <xdr:col>5</xdr:col>
                    <xdr:colOff>914400</xdr:colOff>
                    <xdr:row>13</xdr:row>
                    <xdr:rowOff>7620</xdr:rowOff>
                  </from>
                  <to>
                    <xdr:col>5</xdr:col>
                    <xdr:colOff>1219200</xdr:colOff>
                    <xdr:row>13</xdr:row>
                    <xdr:rowOff>342900</xdr:rowOff>
                  </to>
                </anchor>
              </controlPr>
            </control>
          </mc:Choice>
        </mc:AlternateContent>
        <mc:AlternateContent xmlns:mc="http://schemas.openxmlformats.org/markup-compatibility/2006">
          <mc:Choice Requires="x14">
            <control shapeId="2148" r:id="rId6" name="Check Box 100">
              <controlPr defaultSize="0" autoFill="0" autoLine="0" autoPict="0">
                <anchor moveWithCells="1">
                  <from>
                    <xdr:col>6</xdr:col>
                    <xdr:colOff>914400</xdr:colOff>
                    <xdr:row>13</xdr:row>
                    <xdr:rowOff>7620</xdr:rowOff>
                  </from>
                  <to>
                    <xdr:col>6</xdr:col>
                    <xdr:colOff>1219200</xdr:colOff>
                    <xdr:row>13</xdr:row>
                    <xdr:rowOff>342900</xdr:rowOff>
                  </to>
                </anchor>
              </controlPr>
            </control>
          </mc:Choice>
        </mc:AlternateContent>
        <mc:AlternateContent xmlns:mc="http://schemas.openxmlformats.org/markup-compatibility/2006">
          <mc:Choice Requires="x14">
            <control shapeId="2256" r:id="rId7" name="Check Box 208">
              <controlPr defaultSize="0" autoFill="0" autoLine="0" autoPict="0">
                <anchor moveWithCells="1">
                  <from>
                    <xdr:col>6</xdr:col>
                    <xdr:colOff>914400</xdr:colOff>
                    <xdr:row>18</xdr:row>
                    <xdr:rowOff>502920</xdr:rowOff>
                  </from>
                  <to>
                    <xdr:col>6</xdr:col>
                    <xdr:colOff>1219200</xdr:colOff>
                    <xdr:row>20</xdr:row>
                    <xdr:rowOff>160020</xdr:rowOff>
                  </to>
                </anchor>
              </controlPr>
            </control>
          </mc:Choice>
        </mc:AlternateContent>
        <mc:AlternateContent xmlns:mc="http://schemas.openxmlformats.org/markup-compatibility/2006">
          <mc:Choice Requires="x14">
            <control shapeId="2258" r:id="rId8" name="Check Box 210">
              <controlPr defaultSize="0" autoFill="0" autoLine="0" autoPict="0">
                <anchor moveWithCells="1">
                  <from>
                    <xdr:col>4</xdr:col>
                    <xdr:colOff>822960</xdr:colOff>
                    <xdr:row>20</xdr:row>
                    <xdr:rowOff>876300</xdr:rowOff>
                  </from>
                  <to>
                    <xdr:col>4</xdr:col>
                    <xdr:colOff>1127760</xdr:colOff>
                    <xdr:row>21</xdr:row>
                    <xdr:rowOff>251460</xdr:rowOff>
                  </to>
                </anchor>
              </controlPr>
            </control>
          </mc:Choice>
        </mc:AlternateContent>
        <mc:AlternateContent xmlns:mc="http://schemas.openxmlformats.org/markup-compatibility/2006">
          <mc:Choice Requires="x14">
            <control shapeId="2259" r:id="rId9" name="Check Box 211">
              <controlPr defaultSize="0" autoFill="0" autoLine="0" autoPict="0">
                <anchor moveWithCells="1">
                  <from>
                    <xdr:col>5</xdr:col>
                    <xdr:colOff>899160</xdr:colOff>
                    <xdr:row>20</xdr:row>
                    <xdr:rowOff>845820</xdr:rowOff>
                  </from>
                  <to>
                    <xdr:col>5</xdr:col>
                    <xdr:colOff>1203960</xdr:colOff>
                    <xdr:row>21</xdr:row>
                    <xdr:rowOff>274320</xdr:rowOff>
                  </to>
                </anchor>
              </controlPr>
            </control>
          </mc:Choice>
        </mc:AlternateContent>
        <mc:AlternateContent xmlns:mc="http://schemas.openxmlformats.org/markup-compatibility/2006">
          <mc:Choice Requires="x14">
            <control shapeId="2260" r:id="rId10" name="Check Box 212">
              <controlPr defaultSize="0" autoFill="0" autoLine="0" autoPict="0">
                <anchor moveWithCells="1">
                  <from>
                    <xdr:col>6</xdr:col>
                    <xdr:colOff>899160</xdr:colOff>
                    <xdr:row>20</xdr:row>
                    <xdr:rowOff>876300</xdr:rowOff>
                  </from>
                  <to>
                    <xdr:col>6</xdr:col>
                    <xdr:colOff>1203960</xdr:colOff>
                    <xdr:row>21</xdr:row>
                    <xdr:rowOff>274320</xdr:rowOff>
                  </to>
                </anchor>
              </controlPr>
            </control>
          </mc:Choice>
        </mc:AlternateContent>
        <mc:AlternateContent xmlns:mc="http://schemas.openxmlformats.org/markup-compatibility/2006">
          <mc:Choice Requires="x14">
            <control shapeId="2445" r:id="rId11" name="Check Box 397">
              <controlPr defaultSize="0" autoFill="0" autoLine="0" autoPict="0">
                <anchor moveWithCells="1">
                  <from>
                    <xdr:col>4</xdr:col>
                    <xdr:colOff>830580</xdr:colOff>
                    <xdr:row>22</xdr:row>
                    <xdr:rowOff>906780</xdr:rowOff>
                  </from>
                  <to>
                    <xdr:col>4</xdr:col>
                    <xdr:colOff>1135380</xdr:colOff>
                    <xdr:row>23</xdr:row>
                    <xdr:rowOff>175260</xdr:rowOff>
                  </to>
                </anchor>
              </controlPr>
            </control>
          </mc:Choice>
        </mc:AlternateContent>
        <mc:AlternateContent xmlns:mc="http://schemas.openxmlformats.org/markup-compatibility/2006">
          <mc:Choice Requires="x14">
            <control shapeId="2446" r:id="rId12" name="Check Box 398">
              <controlPr defaultSize="0" autoFill="0" autoLine="0" autoPict="0">
                <anchor moveWithCells="1">
                  <from>
                    <xdr:col>5</xdr:col>
                    <xdr:colOff>868680</xdr:colOff>
                    <xdr:row>23</xdr:row>
                    <xdr:rowOff>0</xdr:rowOff>
                  </from>
                  <to>
                    <xdr:col>5</xdr:col>
                    <xdr:colOff>1173480</xdr:colOff>
                    <xdr:row>23</xdr:row>
                    <xdr:rowOff>342900</xdr:rowOff>
                  </to>
                </anchor>
              </controlPr>
            </control>
          </mc:Choice>
        </mc:AlternateContent>
        <mc:AlternateContent xmlns:mc="http://schemas.openxmlformats.org/markup-compatibility/2006">
          <mc:Choice Requires="x14">
            <control shapeId="2447" r:id="rId13" name="Check Box 399">
              <controlPr defaultSize="0" autoFill="0" autoLine="0" autoPict="0">
                <anchor moveWithCells="1">
                  <from>
                    <xdr:col>6</xdr:col>
                    <xdr:colOff>876300</xdr:colOff>
                    <xdr:row>23</xdr:row>
                    <xdr:rowOff>7620</xdr:rowOff>
                  </from>
                  <to>
                    <xdr:col>6</xdr:col>
                    <xdr:colOff>1181100</xdr:colOff>
                    <xdr:row>23</xdr:row>
                    <xdr:rowOff>335280</xdr:rowOff>
                  </to>
                </anchor>
              </controlPr>
            </control>
          </mc:Choice>
        </mc:AlternateContent>
        <mc:AlternateContent xmlns:mc="http://schemas.openxmlformats.org/markup-compatibility/2006">
          <mc:Choice Requires="x14">
            <control shapeId="2455" r:id="rId14" name="Check Box 407">
              <controlPr defaultSize="0" print="0" autoFill="0" autoLine="0" autoPict="0">
                <anchor moveWithCells="1">
                  <from>
                    <xdr:col>4</xdr:col>
                    <xdr:colOff>830580</xdr:colOff>
                    <xdr:row>19</xdr:row>
                    <xdr:rowOff>38100</xdr:rowOff>
                  </from>
                  <to>
                    <xdr:col>4</xdr:col>
                    <xdr:colOff>1135380</xdr:colOff>
                    <xdr:row>20</xdr:row>
                    <xdr:rowOff>38100</xdr:rowOff>
                  </to>
                </anchor>
              </controlPr>
            </control>
          </mc:Choice>
        </mc:AlternateContent>
        <mc:AlternateContent xmlns:mc="http://schemas.openxmlformats.org/markup-compatibility/2006">
          <mc:Choice Requires="x14">
            <control shapeId="2255" r:id="rId15" name="Check Box 207">
              <controlPr defaultSize="0" autoFill="0" autoLine="0" autoPict="0">
                <anchor moveWithCells="1">
                  <from>
                    <xdr:col>5</xdr:col>
                    <xdr:colOff>914400</xdr:colOff>
                    <xdr:row>18</xdr:row>
                    <xdr:rowOff>571500</xdr:rowOff>
                  </from>
                  <to>
                    <xdr:col>5</xdr:col>
                    <xdr:colOff>1219200</xdr:colOff>
                    <xdr:row>20</xdr:row>
                    <xdr:rowOff>7620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Wertungsmatrix</vt:lpstr>
    </vt:vector>
  </TitlesOfParts>
  <Company>LHD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grevesu</dc:creator>
  <cp:lastModifiedBy>Heine, Daniel</cp:lastModifiedBy>
  <cp:lastPrinted>2023-11-02T12:08:14Z</cp:lastPrinted>
  <dcterms:created xsi:type="dcterms:W3CDTF">2014-04-11T06:28:14Z</dcterms:created>
  <dcterms:modified xsi:type="dcterms:W3CDTF">2024-09-30T10:48:08Z</dcterms:modified>
</cp:coreProperties>
</file>