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mt67_21\SGL\WSP_AKC\AKC nach 672\0 Auswahlverfahren\Unterlagen für Bewerber\"/>
    </mc:Choice>
  </mc:AlternateContent>
  <bookViews>
    <workbookView xWindow="0" yWindow="0" windowWidth="28800" windowHeight="11655"/>
  </bookViews>
  <sheets>
    <sheet name="Los 4 Klotzsche, WD, LB, SB" sheetId="1" r:id="rId1"/>
  </sheets>
  <definedNames>
    <definedName name="_xlnm.Print_Titles" localSheetId="0">'Los 4 Klotzsche, WD, LB, SB'!$7:$8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H61" i="1"/>
  <c r="J63" i="1" l="1"/>
  <c r="D63" i="1"/>
  <c r="D62" i="1"/>
  <c r="D60" i="1"/>
  <c r="D59" i="1"/>
  <c r="F57" i="1"/>
  <c r="E57" i="1"/>
  <c r="A58" i="1"/>
  <c r="I54" i="1"/>
  <c r="I53" i="1"/>
  <c r="I52" i="1"/>
  <c r="I51" i="1"/>
  <c r="I47" i="1"/>
  <c r="I45" i="1"/>
  <c r="I43" i="1"/>
  <c r="I42" i="1"/>
  <c r="I40" i="1"/>
  <c r="I39" i="1"/>
  <c r="I36" i="1"/>
  <c r="I34" i="1"/>
  <c r="I33" i="1"/>
  <c r="I30" i="1"/>
  <c r="I29" i="1"/>
  <c r="I28" i="1"/>
  <c r="I25" i="1"/>
  <c r="I23" i="1"/>
  <c r="I22" i="1"/>
  <c r="I20" i="1"/>
  <c r="I13" i="1"/>
  <c r="I12" i="1"/>
  <c r="D64" i="1" l="1"/>
</calcChain>
</file>

<file path=xl/sharedStrings.xml><?xml version="1.0" encoding="utf-8"?>
<sst xmlns="http://schemas.openxmlformats.org/spreadsheetml/2006/main" count="176" uniqueCount="88">
  <si>
    <t>Anzahl</t>
  </si>
  <si>
    <t xml:space="preserve">Standort </t>
  </si>
  <si>
    <t>bauliche Gestaltung</t>
  </si>
  <si>
    <t>innerhalb Einhausung</t>
  </si>
  <si>
    <t>Reinigungsklasse</t>
  </si>
  <si>
    <t>Eigentümer</t>
  </si>
  <si>
    <t>Nr.</t>
  </si>
  <si>
    <t xml:space="preserve">Traubelstr. / Am Wasserwerk                            </t>
  </si>
  <si>
    <t>Einhausung</t>
  </si>
  <si>
    <t>LHDD</t>
  </si>
  <si>
    <t xml:space="preserve">Darwinstr. / Zinnowitzer Str.   </t>
  </si>
  <si>
    <t>ohne</t>
  </si>
  <si>
    <t>Korolenkostr. / Boltenhagener Str.</t>
  </si>
  <si>
    <t>UFA</t>
  </si>
  <si>
    <t>Wolgaster Str. / Zur Neuen Brücke</t>
  </si>
  <si>
    <t xml:space="preserve">Platz des Friedens  </t>
  </si>
  <si>
    <t xml:space="preserve">Waldbad Weixdorf                          </t>
  </si>
  <si>
    <t xml:space="preserve">Hermsdorfer Allee       </t>
  </si>
  <si>
    <t xml:space="preserve">Pastor-Roller-Str.                 </t>
  </si>
  <si>
    <t xml:space="preserve">Am Seifzerbach / Nixenweg          </t>
  </si>
  <si>
    <t xml:space="preserve">Marsdorfer Hauptstr. / Zum Spitzeberg </t>
  </si>
  <si>
    <t xml:space="preserve">Am Zollhaus / Girlitzweg        </t>
  </si>
  <si>
    <t>Lausaer Höhe 5 / Grünberger Str.</t>
  </si>
  <si>
    <t>Hohenbusch-Markt 1</t>
  </si>
  <si>
    <t>privat</t>
  </si>
  <si>
    <t>Langebrücker Str./Königsbrücker Landstr. (Parkplatz)</t>
  </si>
  <si>
    <t xml:space="preserve">Radeburger Str. / Hellerstr.    </t>
  </si>
  <si>
    <t xml:space="preserve">Hammerweg (Wertstoffhof)   </t>
  </si>
  <si>
    <t>Wertstoffhof</t>
  </si>
  <si>
    <t xml:space="preserve">Waldhofstr. 6 ("Waldmax")   </t>
  </si>
  <si>
    <t xml:space="preserve">Keulenbergstr. 4 b (gegenüber)   </t>
  </si>
  <si>
    <t xml:space="preserve">Hellerstr. / Bauernweg          </t>
  </si>
  <si>
    <t xml:space="preserve">Birkenweg / Kiefernweg              </t>
  </si>
  <si>
    <t>Dörnichtweg / Karl-Gjellerup-Str.</t>
  </si>
  <si>
    <t xml:space="preserve">An den Teichwiesen / Am Biedersberg </t>
  </si>
  <si>
    <t xml:space="preserve">Hoher Weg 15 (Pferdekoppel) </t>
  </si>
  <si>
    <t>Kirchsteig / Karl-Liebknecht-Str.</t>
  </si>
  <si>
    <t xml:space="preserve">Moritzburger Weg / Am Grünen Zipfel </t>
  </si>
  <si>
    <t xml:space="preserve">Greifswalder Str. / Königsbrücker Landstr. </t>
  </si>
  <si>
    <t xml:space="preserve">Feldstr. / Bauernweg              </t>
  </si>
  <si>
    <t xml:space="preserve">Korolenkostr. / Kieler Str. </t>
  </si>
  <si>
    <t>Boltenhagener Str./Valeria-Kratina-Weg</t>
  </si>
  <si>
    <t>Göhrener Weg / Selliner Str.</t>
  </si>
  <si>
    <t>Alexander-Herzen-Str. 62 (gegenüber)</t>
  </si>
  <si>
    <t>Keulenbergstr. / Radeburger Str.</t>
  </si>
  <si>
    <t xml:space="preserve">Putbuser Weg (Parkplatz)          </t>
  </si>
  <si>
    <t>Dörnichtweg / Rostocker Str.</t>
  </si>
  <si>
    <t xml:space="preserve">Binzer Weg / Grenzstr.          </t>
  </si>
  <si>
    <t>Hellerhofstr. 37 (Berufsbildungswerk)</t>
  </si>
  <si>
    <t xml:space="preserve">Am Friedhof / Boltenhagener Str. </t>
  </si>
  <si>
    <t xml:space="preserve">Urnenfeldweg /Am Festspielhaus                     </t>
  </si>
  <si>
    <t xml:space="preserve">Neulußheimer Str. / Klotzscher Str.        </t>
  </si>
  <si>
    <t xml:space="preserve">Lessingstr. 15 (LB)                     </t>
  </si>
  <si>
    <t xml:space="preserve">Hauptstr. 49 (gegenüber) (LB)         </t>
  </si>
  <si>
    <t>Langebrücker Str. 11 (SB)</t>
  </si>
  <si>
    <t>Stiehlerstr. (Waldbad Langebrück)</t>
  </si>
  <si>
    <t>Rähnitzer Winkel / An den Ellerwiesen</t>
  </si>
  <si>
    <t>Hugo-Hickmann-Str./Dresdner Str. (LB)</t>
  </si>
  <si>
    <t>Alter Jagdweg/Grenzstr.</t>
  </si>
  <si>
    <t>Manfred-von-Ardenne-Ring 6 (gegenüber)</t>
  </si>
  <si>
    <t>Summe AKC ist</t>
  </si>
  <si>
    <t>Anzahl Einhausungen</t>
  </si>
  <si>
    <t>Anzahl ohne Einhausungen</t>
  </si>
  <si>
    <t>Anzahl UFA</t>
  </si>
  <si>
    <t>Einwohnerzahl</t>
  </si>
  <si>
    <t>Anzahl Wertstoffhof</t>
  </si>
  <si>
    <t>AKC soll</t>
  </si>
  <si>
    <t>Summe WSP</t>
  </si>
  <si>
    <t>Reinigungsklassen</t>
  </si>
  <si>
    <t>14-tägig</t>
  </si>
  <si>
    <t>1x wöchentlich</t>
  </si>
  <si>
    <t>2x wöchentlich</t>
  </si>
  <si>
    <t>3x wöchentlich</t>
  </si>
  <si>
    <t>Übersicht der Wertstoffstandplätze (WSP) und Ausstattung mit Altkleidercontainern (AKC)</t>
  </si>
  <si>
    <t>Im Rahmen der Beschreibung des individuellen Standortkonzeptes sind in der Spalte (AKC ind. Standortk.) die vom Antragsteller vorgesehene Zahl AKC einzutragen.</t>
  </si>
  <si>
    <t>Die Zahl darf nicht größer sein als in Spalte (mögliche Anzahl WSP). In der Spalte (Nutzungsentgelt) ist das Entgelt entsprechend Anzahl AKC und Reinigungsklasse</t>
  </si>
  <si>
    <t>einzutragen, das der Auflistung unter der Tabelle zu entnehmen ist.</t>
  </si>
  <si>
    <t>Gebietslos 4, Stadtbezirk Klotzsche mit Weixdorf, Langebrück, Schönborn</t>
  </si>
  <si>
    <t>WSP</t>
  </si>
  <si>
    <t>Container</t>
  </si>
  <si>
    <t>mögliche Anzahl AKC</t>
  </si>
  <si>
    <t>AKC</t>
  </si>
  <si>
    <t>ind. Standortk.</t>
  </si>
  <si>
    <t>Nutzungs-entgeld</t>
  </si>
  <si>
    <t>29.05.2024</t>
  </si>
  <si>
    <t>Summe AKC/Nutzungsentgeld je Monat</t>
  </si>
  <si>
    <t>Entgelt/1 AKC</t>
  </si>
  <si>
    <t>Entgelt/2 AKC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</si>
</sst>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14" fontId="4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left"/>
    </xf>
    <xf numFmtId="0" fontId="4" fillId="0" borderId="0" xfId="0" applyFont="1" applyFill="1"/>
    <xf numFmtId="0" fontId="3" fillId="0" borderId="0" xfId="0" applyFont="1"/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/>
    </xf>
    <xf numFmtId="0" fontId="4" fillId="0" borderId="0" xfId="0" applyFont="1"/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4" xfId="0" applyFont="1" applyFill="1" applyBorder="1" applyAlignment="1">
      <alignment horizontal="center" wrapText="1"/>
    </xf>
    <xf numFmtId="44" fontId="4" fillId="0" borderId="14" xfId="1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 wrapText="1"/>
    </xf>
    <xf numFmtId="44" fontId="4" fillId="2" borderId="12" xfId="1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4" fontId="4" fillId="0" borderId="16" xfId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1" fontId="4" fillId="0" borderId="12" xfId="0" applyNumberFormat="1" applyFont="1" applyFill="1" applyBorder="1"/>
    <xf numFmtId="3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2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14" fontId="4" fillId="0" borderId="0" xfId="0" applyNumberFormat="1" applyFont="1" applyBorder="1" applyAlignment="1"/>
    <xf numFmtId="0" fontId="1" fillId="0" borderId="0" xfId="0" applyFont="1"/>
    <xf numFmtId="0" fontId="2" fillId="0" borderId="0" xfId="0" applyFont="1" applyFill="1" applyBorder="1" applyAlignment="1"/>
    <xf numFmtId="14" fontId="4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5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" fillId="0" borderId="1" xfId="0" applyFont="1" applyFill="1" applyBorder="1" applyAlignment="1"/>
    <xf numFmtId="0" fontId="3" fillId="0" borderId="0" xfId="0" applyFont="1" applyBorder="1"/>
    <xf numFmtId="0" fontId="4" fillId="0" borderId="21" xfId="0" applyFont="1" applyBorder="1"/>
    <xf numFmtId="49" fontId="4" fillId="0" borderId="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wrapText="1"/>
    </xf>
    <xf numFmtId="44" fontId="8" fillId="0" borderId="14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view="pageLayout" zoomScale="120" zoomScaleNormal="100" zoomScalePageLayoutView="120" workbookViewId="0">
      <selection activeCell="C5" sqref="C5"/>
    </sheetView>
  </sheetViews>
  <sheetFormatPr baseColWidth="10" defaultRowHeight="12" x14ac:dyDescent="0.2"/>
  <cols>
    <col min="1" max="1" width="10.28515625" style="67" customWidth="1"/>
    <col min="2" max="2" width="10.28515625" style="68" customWidth="1"/>
    <col min="3" max="3" width="40.28515625" style="69" customWidth="1"/>
    <col min="4" max="4" width="13.140625" style="56" customWidth="1"/>
    <col min="5" max="5" width="13.140625" style="66" customWidth="1"/>
    <col min="6" max="6" width="12.5703125" style="5" customWidth="1"/>
    <col min="7" max="7" width="9.85546875" style="5" customWidth="1"/>
    <col min="8" max="8" width="13" style="5" customWidth="1"/>
    <col min="9" max="9" width="11.28515625" style="5" customWidth="1"/>
    <col min="10" max="10" width="8.42578125" style="63" customWidth="1"/>
    <col min="11" max="16384" width="11.42578125" style="18"/>
  </cols>
  <sheetData>
    <row r="1" spans="1:11" s="85" customFormat="1" ht="12.75" x14ac:dyDescent="0.2">
      <c r="A1" s="80" t="s">
        <v>73</v>
      </c>
      <c r="B1" s="81"/>
      <c r="C1" s="82"/>
      <c r="D1" s="82"/>
      <c r="E1" s="83"/>
      <c r="F1" s="84"/>
      <c r="G1" s="84"/>
      <c r="H1" s="84"/>
      <c r="I1" s="87"/>
    </row>
    <row r="2" spans="1:11" s="85" customFormat="1" ht="12.75" x14ac:dyDescent="0.2">
      <c r="A2" s="86"/>
      <c r="B2" s="81"/>
      <c r="C2" s="82"/>
      <c r="D2" s="82"/>
      <c r="E2" s="83"/>
      <c r="F2" s="84"/>
      <c r="G2" s="84"/>
      <c r="H2" s="84"/>
      <c r="I2" s="87"/>
    </row>
    <row r="3" spans="1:11" s="85" customFormat="1" ht="12.75" x14ac:dyDescent="0.2">
      <c r="A3" s="88" t="s">
        <v>74</v>
      </c>
      <c r="B3" s="81"/>
      <c r="C3" s="82"/>
      <c r="D3" s="82"/>
      <c r="E3" s="83"/>
      <c r="F3" s="84"/>
      <c r="G3" s="84"/>
      <c r="H3" s="84"/>
      <c r="I3" s="87"/>
    </row>
    <row r="4" spans="1:11" s="85" customFormat="1" ht="12.75" x14ac:dyDescent="0.2">
      <c r="A4" s="88" t="s">
        <v>75</v>
      </c>
      <c r="B4" s="81"/>
      <c r="C4" s="82"/>
      <c r="D4" s="82"/>
      <c r="E4" s="83"/>
      <c r="F4" s="84"/>
      <c r="G4" s="84"/>
      <c r="H4" s="84"/>
      <c r="I4" s="87"/>
    </row>
    <row r="5" spans="1:11" s="85" customFormat="1" ht="12.75" x14ac:dyDescent="0.2">
      <c r="A5" s="88" t="s">
        <v>76</v>
      </c>
      <c r="B5" s="81"/>
      <c r="C5" s="82"/>
      <c r="D5" s="82"/>
      <c r="E5" s="83"/>
      <c r="F5" s="84"/>
      <c r="G5" s="84"/>
      <c r="H5" s="84"/>
      <c r="I5" s="87"/>
    </row>
    <row r="6" spans="1:11" s="6" customFormat="1" ht="12.75" x14ac:dyDescent="0.2">
      <c r="A6" s="94"/>
      <c r="B6" s="94"/>
      <c r="C6" s="1"/>
      <c r="D6" s="1"/>
      <c r="E6" s="2"/>
      <c r="G6" s="3"/>
      <c r="H6" s="3"/>
      <c r="I6" s="3"/>
      <c r="J6" s="97" t="s">
        <v>84</v>
      </c>
      <c r="K6" s="95"/>
    </row>
    <row r="7" spans="1:11" s="9" customFormat="1" ht="12" customHeight="1" x14ac:dyDescent="0.2">
      <c r="A7" s="7" t="s">
        <v>78</v>
      </c>
      <c r="B7" s="8" t="s">
        <v>0</v>
      </c>
      <c r="C7" s="7" t="s">
        <v>1</v>
      </c>
      <c r="D7" s="72" t="s">
        <v>2</v>
      </c>
      <c r="E7" s="74" t="s">
        <v>80</v>
      </c>
      <c r="F7" s="76" t="s">
        <v>3</v>
      </c>
      <c r="G7" s="78" t="s">
        <v>4</v>
      </c>
      <c r="H7" s="90" t="s">
        <v>81</v>
      </c>
      <c r="I7" s="92" t="s">
        <v>83</v>
      </c>
      <c r="J7" s="70" t="s">
        <v>5</v>
      </c>
    </row>
    <row r="8" spans="1:11" s="9" customFormat="1" ht="13.5" customHeight="1" thickBot="1" x14ac:dyDescent="0.25">
      <c r="A8" s="89" t="s">
        <v>6</v>
      </c>
      <c r="B8" s="11" t="s">
        <v>79</v>
      </c>
      <c r="C8" s="10"/>
      <c r="D8" s="73"/>
      <c r="E8" s="75"/>
      <c r="F8" s="77"/>
      <c r="G8" s="79"/>
      <c r="H8" s="91" t="s">
        <v>82</v>
      </c>
      <c r="I8" s="93"/>
      <c r="J8" s="71"/>
    </row>
    <row r="9" spans="1:11" x14ac:dyDescent="0.2">
      <c r="A9" s="12" t="s">
        <v>77</v>
      </c>
      <c r="B9" s="13"/>
      <c r="C9" s="13"/>
      <c r="D9" s="14"/>
      <c r="E9" s="15"/>
      <c r="F9" s="15"/>
      <c r="G9" s="16"/>
      <c r="H9" s="16"/>
      <c r="I9" s="16"/>
      <c r="J9" s="17"/>
    </row>
    <row r="10" spans="1:11" x14ac:dyDescent="0.2">
      <c r="A10" s="13">
        <v>2082</v>
      </c>
      <c r="B10" s="13">
        <v>3</v>
      </c>
      <c r="C10" s="19" t="s">
        <v>7</v>
      </c>
      <c r="D10" s="20" t="s">
        <v>8</v>
      </c>
      <c r="E10" s="15">
        <v>1</v>
      </c>
      <c r="F10" s="15">
        <v>1</v>
      </c>
      <c r="G10" s="21">
        <v>1</v>
      </c>
      <c r="H10" s="21"/>
      <c r="I10" s="22"/>
      <c r="J10" s="19" t="s">
        <v>9</v>
      </c>
    </row>
    <row r="11" spans="1:11" x14ac:dyDescent="0.2">
      <c r="A11" s="13">
        <v>2083</v>
      </c>
      <c r="B11" s="13">
        <v>2</v>
      </c>
      <c r="C11" s="19" t="s">
        <v>10</v>
      </c>
      <c r="D11" s="20" t="s">
        <v>11</v>
      </c>
      <c r="E11" s="15">
        <v>1</v>
      </c>
      <c r="F11" s="15"/>
      <c r="G11" s="21">
        <v>1</v>
      </c>
      <c r="H11" s="21"/>
      <c r="I11" s="22"/>
      <c r="J11" s="19" t="s">
        <v>9</v>
      </c>
    </row>
    <row r="12" spans="1:11" x14ac:dyDescent="0.2">
      <c r="A12" s="23">
        <v>2084</v>
      </c>
      <c r="B12" s="23">
        <v>3</v>
      </c>
      <c r="C12" s="24" t="s">
        <v>12</v>
      </c>
      <c r="D12" s="25" t="s">
        <v>13</v>
      </c>
      <c r="E12" s="26"/>
      <c r="F12" s="26"/>
      <c r="G12" s="26">
        <v>1</v>
      </c>
      <c r="H12" s="26"/>
      <c r="I12" s="27">
        <f>IF(E12,IF(G12=#REF!,#REF!),0)</f>
        <v>0</v>
      </c>
      <c r="J12" s="28" t="s">
        <v>9</v>
      </c>
      <c r="K12" s="96"/>
    </row>
    <row r="13" spans="1:11" x14ac:dyDescent="0.2">
      <c r="A13" s="23">
        <v>2085</v>
      </c>
      <c r="B13" s="23">
        <v>3</v>
      </c>
      <c r="C13" s="24" t="s">
        <v>14</v>
      </c>
      <c r="D13" s="25" t="s">
        <v>8</v>
      </c>
      <c r="E13" s="26"/>
      <c r="F13" s="26"/>
      <c r="G13" s="26">
        <v>1</v>
      </c>
      <c r="H13" s="26"/>
      <c r="I13" s="27">
        <f>IF(E13,IF(G13=#REF!,#REF!),0)</f>
        <v>0</v>
      </c>
      <c r="J13" s="28" t="s">
        <v>9</v>
      </c>
    </row>
    <row r="14" spans="1:11" x14ac:dyDescent="0.2">
      <c r="A14" s="13">
        <v>2108</v>
      </c>
      <c r="B14" s="13">
        <v>3</v>
      </c>
      <c r="C14" s="19" t="s">
        <v>15</v>
      </c>
      <c r="D14" s="20" t="s">
        <v>8</v>
      </c>
      <c r="E14" s="15">
        <v>1</v>
      </c>
      <c r="F14" s="15"/>
      <c r="G14" s="21">
        <v>1</v>
      </c>
      <c r="H14" s="21"/>
      <c r="I14" s="22"/>
      <c r="J14" s="19" t="s">
        <v>9</v>
      </c>
    </row>
    <row r="15" spans="1:11" x14ac:dyDescent="0.2">
      <c r="A15" s="13">
        <v>2109</v>
      </c>
      <c r="B15" s="13">
        <v>2</v>
      </c>
      <c r="C15" s="19" t="s">
        <v>16</v>
      </c>
      <c r="D15" s="20" t="s">
        <v>8</v>
      </c>
      <c r="E15" s="15">
        <v>1</v>
      </c>
      <c r="F15" s="15">
        <v>1</v>
      </c>
      <c r="G15" s="21">
        <v>1</v>
      </c>
      <c r="H15" s="21"/>
      <c r="I15" s="22"/>
      <c r="J15" s="19" t="s">
        <v>9</v>
      </c>
    </row>
    <row r="16" spans="1:11" x14ac:dyDescent="0.2">
      <c r="A16" s="13">
        <v>2110</v>
      </c>
      <c r="B16" s="13">
        <v>2</v>
      </c>
      <c r="C16" s="19" t="s">
        <v>17</v>
      </c>
      <c r="D16" s="20" t="s">
        <v>8</v>
      </c>
      <c r="E16" s="15">
        <v>1</v>
      </c>
      <c r="F16" s="15">
        <v>1</v>
      </c>
      <c r="G16" s="21">
        <v>1</v>
      </c>
      <c r="H16" s="21"/>
      <c r="I16" s="22"/>
      <c r="J16" s="19" t="s">
        <v>9</v>
      </c>
    </row>
    <row r="17" spans="1:10" x14ac:dyDescent="0.2">
      <c r="A17" s="13">
        <v>2112</v>
      </c>
      <c r="B17" s="13">
        <v>2</v>
      </c>
      <c r="C17" s="19" t="s">
        <v>18</v>
      </c>
      <c r="D17" s="20" t="s">
        <v>8</v>
      </c>
      <c r="E17" s="15">
        <v>1</v>
      </c>
      <c r="F17" s="15">
        <v>1</v>
      </c>
      <c r="G17" s="21">
        <v>1</v>
      </c>
      <c r="H17" s="21"/>
      <c r="I17" s="22"/>
      <c r="J17" s="19" t="s">
        <v>9</v>
      </c>
    </row>
    <row r="18" spans="1:10" x14ac:dyDescent="0.2">
      <c r="A18" s="13">
        <v>2113</v>
      </c>
      <c r="B18" s="13">
        <v>2</v>
      </c>
      <c r="C18" s="19" t="s">
        <v>19</v>
      </c>
      <c r="D18" s="20" t="s">
        <v>8</v>
      </c>
      <c r="E18" s="15">
        <v>1</v>
      </c>
      <c r="F18" s="15">
        <v>1</v>
      </c>
      <c r="G18" s="21">
        <v>0.5</v>
      </c>
      <c r="H18" s="21"/>
      <c r="I18" s="22"/>
      <c r="J18" s="19" t="s">
        <v>9</v>
      </c>
    </row>
    <row r="19" spans="1:10" x14ac:dyDescent="0.2">
      <c r="A19" s="13">
        <v>2114</v>
      </c>
      <c r="B19" s="13">
        <v>3</v>
      </c>
      <c r="C19" s="19" t="s">
        <v>20</v>
      </c>
      <c r="D19" s="20" t="s">
        <v>8</v>
      </c>
      <c r="E19" s="15">
        <v>1</v>
      </c>
      <c r="F19" s="15"/>
      <c r="G19" s="21">
        <v>0.5</v>
      </c>
      <c r="H19" s="21"/>
      <c r="I19" s="22"/>
      <c r="J19" s="19" t="s">
        <v>9</v>
      </c>
    </row>
    <row r="20" spans="1:10" x14ac:dyDescent="0.2">
      <c r="A20" s="23">
        <v>2116</v>
      </c>
      <c r="B20" s="23">
        <v>5</v>
      </c>
      <c r="C20" s="24" t="s">
        <v>21</v>
      </c>
      <c r="D20" s="25" t="s">
        <v>8</v>
      </c>
      <c r="E20" s="26"/>
      <c r="F20" s="26"/>
      <c r="G20" s="26">
        <v>1</v>
      </c>
      <c r="H20" s="26"/>
      <c r="I20" s="27">
        <f>IF(E20,IF(G20=#REF!,#REF!),0)</f>
        <v>0</v>
      </c>
      <c r="J20" s="28" t="s">
        <v>9</v>
      </c>
    </row>
    <row r="21" spans="1:10" x14ac:dyDescent="0.2">
      <c r="A21" s="13">
        <v>2117</v>
      </c>
      <c r="B21" s="13">
        <v>2</v>
      </c>
      <c r="C21" s="19" t="s">
        <v>22</v>
      </c>
      <c r="D21" s="20" t="s">
        <v>8</v>
      </c>
      <c r="E21" s="15">
        <v>1</v>
      </c>
      <c r="F21" s="15"/>
      <c r="G21" s="21">
        <v>1</v>
      </c>
      <c r="H21" s="21"/>
      <c r="I21" s="22"/>
      <c r="J21" s="19" t="s">
        <v>9</v>
      </c>
    </row>
    <row r="22" spans="1:10" x14ac:dyDescent="0.2">
      <c r="A22" s="23">
        <v>2120</v>
      </c>
      <c r="B22" s="23">
        <v>4</v>
      </c>
      <c r="C22" s="24" t="s">
        <v>23</v>
      </c>
      <c r="D22" s="25" t="s">
        <v>11</v>
      </c>
      <c r="E22" s="26"/>
      <c r="F22" s="26"/>
      <c r="G22" s="26">
        <v>1</v>
      </c>
      <c r="H22" s="26"/>
      <c r="I22" s="27">
        <f>IF(E22,IF(G22=#REF!,#REF!),0)</f>
        <v>0</v>
      </c>
      <c r="J22" s="28" t="s">
        <v>24</v>
      </c>
    </row>
    <row r="23" spans="1:10" s="5" customFormat="1" x14ac:dyDescent="0.2">
      <c r="A23" s="23">
        <v>2121</v>
      </c>
      <c r="B23" s="23">
        <v>2</v>
      </c>
      <c r="C23" s="24" t="s">
        <v>25</v>
      </c>
      <c r="D23" s="25" t="s">
        <v>11</v>
      </c>
      <c r="E23" s="26"/>
      <c r="F23" s="26"/>
      <c r="G23" s="26">
        <v>1</v>
      </c>
      <c r="H23" s="26"/>
      <c r="I23" s="27">
        <f>IF(E23,IF(G23=#REF!,#REF!),0)</f>
        <v>0</v>
      </c>
      <c r="J23" s="28" t="s">
        <v>24</v>
      </c>
    </row>
    <row r="24" spans="1:10" s="5" customFormat="1" x14ac:dyDescent="0.2">
      <c r="A24" s="13">
        <v>4037</v>
      </c>
      <c r="B24" s="13">
        <v>2</v>
      </c>
      <c r="C24" s="19" t="s">
        <v>26</v>
      </c>
      <c r="D24" s="20" t="s">
        <v>11</v>
      </c>
      <c r="E24" s="15">
        <v>2</v>
      </c>
      <c r="F24" s="15"/>
      <c r="G24" s="21">
        <v>1</v>
      </c>
      <c r="H24" s="21"/>
      <c r="I24" s="22"/>
      <c r="J24" s="19" t="s">
        <v>9</v>
      </c>
    </row>
    <row r="25" spans="1:10" s="5" customFormat="1" x14ac:dyDescent="0.2">
      <c r="A25" s="13">
        <v>4048</v>
      </c>
      <c r="B25" s="13">
        <v>6</v>
      </c>
      <c r="C25" s="19" t="s">
        <v>27</v>
      </c>
      <c r="D25" s="19" t="s">
        <v>28</v>
      </c>
      <c r="E25" s="15"/>
      <c r="F25" s="15"/>
      <c r="G25" s="21">
        <v>1</v>
      </c>
      <c r="H25" s="21"/>
      <c r="I25" s="22">
        <f>IF(E25,IF(G25=#REF!,#REF!),0)</f>
        <v>0</v>
      </c>
      <c r="J25" s="19" t="s">
        <v>24</v>
      </c>
    </row>
    <row r="26" spans="1:10" s="5" customFormat="1" x14ac:dyDescent="0.2">
      <c r="A26" s="13">
        <v>4072</v>
      </c>
      <c r="B26" s="13">
        <v>2</v>
      </c>
      <c r="C26" s="19" t="s">
        <v>29</v>
      </c>
      <c r="D26" s="20" t="s">
        <v>11</v>
      </c>
      <c r="E26" s="15">
        <v>2</v>
      </c>
      <c r="F26" s="15"/>
      <c r="G26" s="21">
        <v>0.5</v>
      </c>
      <c r="H26" s="21"/>
      <c r="I26" s="22"/>
      <c r="J26" s="19" t="s">
        <v>9</v>
      </c>
    </row>
    <row r="27" spans="1:10" s="5" customFormat="1" x14ac:dyDescent="0.2">
      <c r="A27" s="13">
        <v>4101</v>
      </c>
      <c r="B27" s="13">
        <v>2</v>
      </c>
      <c r="C27" s="19" t="s">
        <v>30</v>
      </c>
      <c r="D27" s="20" t="s">
        <v>8</v>
      </c>
      <c r="E27" s="15">
        <v>1</v>
      </c>
      <c r="F27" s="15"/>
      <c r="G27" s="21">
        <v>1</v>
      </c>
      <c r="H27" s="21"/>
      <c r="I27" s="22"/>
      <c r="J27" s="19" t="s">
        <v>9</v>
      </c>
    </row>
    <row r="28" spans="1:10" s="5" customFormat="1" x14ac:dyDescent="0.2">
      <c r="A28" s="23">
        <v>4102</v>
      </c>
      <c r="B28" s="23">
        <v>2</v>
      </c>
      <c r="C28" s="24" t="s">
        <v>31</v>
      </c>
      <c r="D28" s="25" t="s">
        <v>11</v>
      </c>
      <c r="E28" s="26"/>
      <c r="F28" s="26"/>
      <c r="G28" s="26">
        <v>0.5</v>
      </c>
      <c r="H28" s="26"/>
      <c r="I28" s="27">
        <f>IF(E28,IF(G28=#REF!,#REF!),0)</f>
        <v>0</v>
      </c>
      <c r="J28" s="28" t="s">
        <v>24</v>
      </c>
    </row>
    <row r="29" spans="1:10" s="5" customFormat="1" x14ac:dyDescent="0.2">
      <c r="A29" s="23">
        <v>4105</v>
      </c>
      <c r="B29" s="23">
        <v>2</v>
      </c>
      <c r="C29" s="24" t="s">
        <v>32</v>
      </c>
      <c r="D29" s="25" t="s">
        <v>8</v>
      </c>
      <c r="E29" s="26"/>
      <c r="F29" s="26"/>
      <c r="G29" s="26">
        <v>0.5</v>
      </c>
      <c r="H29" s="26"/>
      <c r="I29" s="27">
        <f>IF(E29,IF(G29=#REF!,#REF!),0)</f>
        <v>0</v>
      </c>
      <c r="J29" s="28" t="s">
        <v>24</v>
      </c>
    </row>
    <row r="30" spans="1:10" s="5" customFormat="1" x14ac:dyDescent="0.2">
      <c r="A30" s="23">
        <v>4107</v>
      </c>
      <c r="B30" s="23">
        <v>3</v>
      </c>
      <c r="C30" s="24" t="s">
        <v>33</v>
      </c>
      <c r="D30" s="25" t="s">
        <v>11</v>
      </c>
      <c r="E30" s="26"/>
      <c r="F30" s="26"/>
      <c r="G30" s="26">
        <v>1</v>
      </c>
      <c r="H30" s="26"/>
      <c r="I30" s="27">
        <f>IF(E30,IF(G30=#REF!,#REF!),0)</f>
        <v>0</v>
      </c>
      <c r="J30" s="28" t="s">
        <v>24</v>
      </c>
    </row>
    <row r="31" spans="1:10" s="5" customFormat="1" x14ac:dyDescent="0.2">
      <c r="A31" s="13">
        <v>4108</v>
      </c>
      <c r="B31" s="13">
        <v>2</v>
      </c>
      <c r="C31" s="19" t="s">
        <v>34</v>
      </c>
      <c r="D31" s="20" t="s">
        <v>11</v>
      </c>
      <c r="E31" s="15">
        <v>1</v>
      </c>
      <c r="F31" s="15"/>
      <c r="G31" s="21">
        <v>0.5</v>
      </c>
      <c r="H31" s="21"/>
      <c r="I31" s="22"/>
      <c r="J31" s="19" t="s">
        <v>9</v>
      </c>
    </row>
    <row r="32" spans="1:10" s="5" customFormat="1" x14ac:dyDescent="0.2">
      <c r="A32" s="13">
        <v>4109</v>
      </c>
      <c r="B32" s="13">
        <v>2</v>
      </c>
      <c r="C32" s="19" t="s">
        <v>35</v>
      </c>
      <c r="D32" s="20" t="s">
        <v>8</v>
      </c>
      <c r="E32" s="15">
        <v>1</v>
      </c>
      <c r="F32" s="15">
        <v>1</v>
      </c>
      <c r="G32" s="21">
        <v>0.5</v>
      </c>
      <c r="H32" s="21"/>
      <c r="I32" s="22"/>
      <c r="J32" s="19" t="s">
        <v>9</v>
      </c>
    </row>
    <row r="33" spans="1:10" s="5" customFormat="1" x14ac:dyDescent="0.2">
      <c r="A33" s="23">
        <v>4111</v>
      </c>
      <c r="B33" s="23">
        <v>4</v>
      </c>
      <c r="C33" s="24" t="s">
        <v>36</v>
      </c>
      <c r="D33" s="25" t="s">
        <v>13</v>
      </c>
      <c r="E33" s="26"/>
      <c r="F33" s="26"/>
      <c r="G33" s="26">
        <v>1</v>
      </c>
      <c r="H33" s="26"/>
      <c r="I33" s="27">
        <f>IF(E33,IF(G33=#REF!,#REF!),0)</f>
        <v>0</v>
      </c>
      <c r="J33" s="28" t="s">
        <v>9</v>
      </c>
    </row>
    <row r="34" spans="1:10" s="5" customFormat="1" x14ac:dyDescent="0.2">
      <c r="A34" s="23">
        <v>4112</v>
      </c>
      <c r="B34" s="23">
        <v>2</v>
      </c>
      <c r="C34" s="24" t="s">
        <v>37</v>
      </c>
      <c r="D34" s="25" t="s">
        <v>8</v>
      </c>
      <c r="E34" s="26"/>
      <c r="F34" s="26"/>
      <c r="G34" s="26">
        <v>1</v>
      </c>
      <c r="H34" s="26"/>
      <c r="I34" s="27">
        <f>IF(E34,IF(G34=#REF!,#REF!),0)</f>
        <v>0</v>
      </c>
      <c r="J34" s="28" t="s">
        <v>24</v>
      </c>
    </row>
    <row r="35" spans="1:10" s="5" customFormat="1" x14ac:dyDescent="0.2">
      <c r="A35" s="13">
        <v>4113</v>
      </c>
      <c r="B35" s="13">
        <v>2</v>
      </c>
      <c r="C35" s="19" t="s">
        <v>38</v>
      </c>
      <c r="D35" s="20" t="s">
        <v>11</v>
      </c>
      <c r="E35" s="15">
        <v>1</v>
      </c>
      <c r="F35" s="15"/>
      <c r="G35" s="21">
        <v>1</v>
      </c>
      <c r="H35" s="21"/>
      <c r="I35" s="22"/>
      <c r="J35" s="19" t="s">
        <v>9</v>
      </c>
    </row>
    <row r="36" spans="1:10" s="5" customFormat="1" x14ac:dyDescent="0.2">
      <c r="A36" s="23">
        <v>4114</v>
      </c>
      <c r="B36" s="23">
        <v>2</v>
      </c>
      <c r="C36" s="24" t="s">
        <v>39</v>
      </c>
      <c r="D36" s="25" t="s">
        <v>11</v>
      </c>
      <c r="E36" s="26"/>
      <c r="F36" s="26"/>
      <c r="G36" s="26">
        <v>0.5</v>
      </c>
      <c r="H36" s="26"/>
      <c r="I36" s="27">
        <f>IF(E36,IF(G36=#REF!,#REF!),0)</f>
        <v>0</v>
      </c>
      <c r="J36" s="28" t="s">
        <v>24</v>
      </c>
    </row>
    <row r="37" spans="1:10" s="5" customFormat="1" x14ac:dyDescent="0.2">
      <c r="A37" s="13">
        <v>4116</v>
      </c>
      <c r="B37" s="13">
        <v>4</v>
      </c>
      <c r="C37" s="19" t="s">
        <v>40</v>
      </c>
      <c r="D37" s="20" t="s">
        <v>8</v>
      </c>
      <c r="E37" s="15">
        <v>1</v>
      </c>
      <c r="F37" s="15"/>
      <c r="G37" s="21">
        <v>2</v>
      </c>
      <c r="H37" s="21"/>
      <c r="I37" s="22"/>
      <c r="J37" s="19" t="s">
        <v>9</v>
      </c>
    </row>
    <row r="38" spans="1:10" s="5" customFormat="1" x14ac:dyDescent="0.2">
      <c r="A38" s="13">
        <v>4117</v>
      </c>
      <c r="B38" s="13">
        <v>4</v>
      </c>
      <c r="C38" s="19" t="s">
        <v>41</v>
      </c>
      <c r="D38" s="20" t="s">
        <v>11</v>
      </c>
      <c r="E38" s="15">
        <v>1</v>
      </c>
      <c r="F38" s="15"/>
      <c r="G38" s="21">
        <v>1</v>
      </c>
      <c r="H38" s="21"/>
      <c r="I38" s="22"/>
      <c r="J38" s="19" t="s">
        <v>9</v>
      </c>
    </row>
    <row r="39" spans="1:10" x14ac:dyDescent="0.2">
      <c r="A39" s="23">
        <v>4120</v>
      </c>
      <c r="B39" s="23">
        <v>4</v>
      </c>
      <c r="C39" s="24" t="s">
        <v>42</v>
      </c>
      <c r="D39" s="25" t="s">
        <v>8</v>
      </c>
      <c r="E39" s="26"/>
      <c r="F39" s="26"/>
      <c r="G39" s="26">
        <v>1</v>
      </c>
      <c r="H39" s="26"/>
      <c r="I39" s="27">
        <f>IF(E39,IF(G39=#REF!,#REF!),0)</f>
        <v>0</v>
      </c>
      <c r="J39" s="28" t="s">
        <v>24</v>
      </c>
    </row>
    <row r="40" spans="1:10" x14ac:dyDescent="0.2">
      <c r="A40" s="23">
        <v>4122</v>
      </c>
      <c r="B40" s="23">
        <v>2</v>
      </c>
      <c r="C40" s="24" t="s">
        <v>43</v>
      </c>
      <c r="D40" s="25" t="s">
        <v>11</v>
      </c>
      <c r="E40" s="26"/>
      <c r="F40" s="26"/>
      <c r="G40" s="26">
        <v>1</v>
      </c>
      <c r="H40" s="26"/>
      <c r="I40" s="27">
        <f>IF(E40,IF(G40=#REF!,#REF!),0)</f>
        <v>0</v>
      </c>
      <c r="J40" s="28" t="s">
        <v>9</v>
      </c>
    </row>
    <row r="41" spans="1:10" x14ac:dyDescent="0.2">
      <c r="A41" s="13">
        <v>4125</v>
      </c>
      <c r="B41" s="13">
        <v>2</v>
      </c>
      <c r="C41" s="19" t="s">
        <v>44</v>
      </c>
      <c r="D41" s="20" t="s">
        <v>11</v>
      </c>
      <c r="E41" s="15">
        <v>1</v>
      </c>
      <c r="F41" s="15"/>
      <c r="G41" s="21">
        <v>1</v>
      </c>
      <c r="H41" s="21"/>
      <c r="I41" s="22"/>
      <c r="J41" s="19" t="s">
        <v>9</v>
      </c>
    </row>
    <row r="42" spans="1:10" x14ac:dyDescent="0.2">
      <c r="A42" s="23">
        <v>4134</v>
      </c>
      <c r="B42" s="23">
        <v>6</v>
      </c>
      <c r="C42" s="24" t="s">
        <v>45</v>
      </c>
      <c r="D42" s="25" t="s">
        <v>11</v>
      </c>
      <c r="E42" s="26"/>
      <c r="F42" s="26"/>
      <c r="G42" s="26">
        <v>1</v>
      </c>
      <c r="H42" s="26"/>
      <c r="I42" s="27">
        <f>IF(E42,IF(G42=#REF!,#REF!),0)</f>
        <v>0</v>
      </c>
      <c r="J42" s="28" t="s">
        <v>24</v>
      </c>
    </row>
    <row r="43" spans="1:10" x14ac:dyDescent="0.2">
      <c r="A43" s="23">
        <v>4141</v>
      </c>
      <c r="B43" s="23">
        <v>2</v>
      </c>
      <c r="C43" s="24" t="s">
        <v>46</v>
      </c>
      <c r="D43" s="25" t="s">
        <v>8</v>
      </c>
      <c r="E43" s="26"/>
      <c r="F43" s="26"/>
      <c r="G43" s="26">
        <v>1</v>
      </c>
      <c r="H43" s="26"/>
      <c r="I43" s="27">
        <f>IF(E43,IF(G43=#REF!,#REF!),0)</f>
        <v>0</v>
      </c>
      <c r="J43" s="28" t="s">
        <v>9</v>
      </c>
    </row>
    <row r="44" spans="1:10" x14ac:dyDescent="0.2">
      <c r="A44" s="13">
        <v>4143</v>
      </c>
      <c r="B44" s="13">
        <v>2</v>
      </c>
      <c r="C44" s="19" t="s">
        <v>47</v>
      </c>
      <c r="D44" s="20" t="s">
        <v>11</v>
      </c>
      <c r="E44" s="15">
        <v>1</v>
      </c>
      <c r="F44" s="15"/>
      <c r="G44" s="21">
        <v>1</v>
      </c>
      <c r="H44" s="21"/>
      <c r="I44" s="22"/>
      <c r="J44" s="19" t="s">
        <v>9</v>
      </c>
    </row>
    <row r="45" spans="1:10" x14ac:dyDescent="0.2">
      <c r="A45" s="23">
        <v>4144</v>
      </c>
      <c r="B45" s="23">
        <v>3</v>
      </c>
      <c r="C45" s="24" t="s">
        <v>48</v>
      </c>
      <c r="D45" s="25" t="s">
        <v>8</v>
      </c>
      <c r="E45" s="26"/>
      <c r="F45" s="26"/>
      <c r="G45" s="26">
        <v>0.5</v>
      </c>
      <c r="H45" s="26"/>
      <c r="I45" s="27">
        <f>IF(E45,IF(G45=#REF!,#REF!),0)</f>
        <v>0</v>
      </c>
      <c r="J45" s="28" t="s">
        <v>24</v>
      </c>
    </row>
    <row r="46" spans="1:10" x14ac:dyDescent="0.2">
      <c r="A46" s="13">
        <v>4146</v>
      </c>
      <c r="B46" s="13">
        <v>6</v>
      </c>
      <c r="C46" s="19" t="s">
        <v>49</v>
      </c>
      <c r="D46" s="20" t="s">
        <v>8</v>
      </c>
      <c r="E46" s="15">
        <v>1</v>
      </c>
      <c r="F46" s="15">
        <v>1</v>
      </c>
      <c r="G46" s="21">
        <v>2</v>
      </c>
      <c r="H46" s="21"/>
      <c r="I46" s="22"/>
      <c r="J46" s="19" t="s">
        <v>9</v>
      </c>
    </row>
    <row r="47" spans="1:10" x14ac:dyDescent="0.2">
      <c r="A47" s="23">
        <v>4147</v>
      </c>
      <c r="B47" s="23">
        <v>2</v>
      </c>
      <c r="C47" s="24" t="s">
        <v>50</v>
      </c>
      <c r="D47" s="25" t="s">
        <v>8</v>
      </c>
      <c r="E47" s="26"/>
      <c r="F47" s="26"/>
      <c r="G47" s="26">
        <v>1</v>
      </c>
      <c r="H47" s="26"/>
      <c r="I47" s="27">
        <f>IF(E47,IF(G47=#REF!,#REF!),0)</f>
        <v>0</v>
      </c>
      <c r="J47" s="28" t="s">
        <v>9</v>
      </c>
    </row>
    <row r="48" spans="1:10" x14ac:dyDescent="0.2">
      <c r="A48" s="13">
        <v>4189</v>
      </c>
      <c r="B48" s="13">
        <v>2</v>
      </c>
      <c r="C48" s="19" t="s">
        <v>51</v>
      </c>
      <c r="D48" s="20" t="s">
        <v>8</v>
      </c>
      <c r="E48" s="15">
        <v>1</v>
      </c>
      <c r="F48" s="15">
        <v>1</v>
      </c>
      <c r="G48" s="21">
        <v>0.5</v>
      </c>
      <c r="H48" s="21"/>
      <c r="I48" s="22"/>
      <c r="J48" s="19" t="s">
        <v>9</v>
      </c>
    </row>
    <row r="49" spans="1:10" x14ac:dyDescent="0.2">
      <c r="A49" s="13">
        <v>4190</v>
      </c>
      <c r="B49" s="13">
        <v>2</v>
      </c>
      <c r="C49" s="19" t="s">
        <v>52</v>
      </c>
      <c r="D49" s="20" t="s">
        <v>8</v>
      </c>
      <c r="E49" s="15">
        <v>1</v>
      </c>
      <c r="F49" s="15"/>
      <c r="G49" s="21">
        <v>0.5</v>
      </c>
      <c r="H49" s="21"/>
      <c r="I49" s="22"/>
      <c r="J49" s="19" t="s">
        <v>9</v>
      </c>
    </row>
    <row r="50" spans="1:10" x14ac:dyDescent="0.2">
      <c r="A50" s="13">
        <v>4191</v>
      </c>
      <c r="B50" s="13">
        <v>2</v>
      </c>
      <c r="C50" s="19" t="s">
        <v>53</v>
      </c>
      <c r="D50" s="20" t="s">
        <v>11</v>
      </c>
      <c r="E50" s="15">
        <v>1</v>
      </c>
      <c r="F50" s="15"/>
      <c r="G50" s="21">
        <v>0.5</v>
      </c>
      <c r="H50" s="21"/>
      <c r="I50" s="22"/>
      <c r="J50" s="19" t="s">
        <v>9</v>
      </c>
    </row>
    <row r="51" spans="1:10" x14ac:dyDescent="0.2">
      <c r="A51" s="23">
        <v>4195</v>
      </c>
      <c r="B51" s="23">
        <v>2</v>
      </c>
      <c r="C51" s="24" t="s">
        <v>54</v>
      </c>
      <c r="D51" s="25" t="s">
        <v>8</v>
      </c>
      <c r="E51" s="26"/>
      <c r="F51" s="26"/>
      <c r="G51" s="26">
        <v>0.5</v>
      </c>
      <c r="H51" s="26"/>
      <c r="I51" s="27">
        <f>IF(E51,IF(G51=#REF!,#REF!),0)</f>
        <v>0</v>
      </c>
      <c r="J51" s="28" t="s">
        <v>9</v>
      </c>
    </row>
    <row r="52" spans="1:10" x14ac:dyDescent="0.2">
      <c r="A52" s="23">
        <v>4196</v>
      </c>
      <c r="B52" s="23">
        <v>2</v>
      </c>
      <c r="C52" s="24" t="s">
        <v>55</v>
      </c>
      <c r="D52" s="25" t="s">
        <v>11</v>
      </c>
      <c r="E52" s="26"/>
      <c r="F52" s="26"/>
      <c r="G52" s="26">
        <v>0.5</v>
      </c>
      <c r="H52" s="26"/>
      <c r="I52" s="27">
        <f>IF(E52,IF(G52=#REF!,#REF!),0)</f>
        <v>0</v>
      </c>
      <c r="J52" s="28" t="s">
        <v>24</v>
      </c>
    </row>
    <row r="53" spans="1:10" x14ac:dyDescent="0.2">
      <c r="A53" s="23">
        <v>4197</v>
      </c>
      <c r="B53" s="23">
        <v>3</v>
      </c>
      <c r="C53" s="24" t="s">
        <v>56</v>
      </c>
      <c r="D53" s="25" t="s">
        <v>11</v>
      </c>
      <c r="E53" s="26"/>
      <c r="F53" s="26"/>
      <c r="G53" s="26">
        <v>0.5</v>
      </c>
      <c r="H53" s="26"/>
      <c r="I53" s="27">
        <f>IF(E53,IF(G53=#REF!,#REF!),0)</f>
        <v>0</v>
      </c>
      <c r="J53" s="28" t="s">
        <v>24</v>
      </c>
    </row>
    <row r="54" spans="1:10" x14ac:dyDescent="0.2">
      <c r="A54" s="23">
        <v>4201</v>
      </c>
      <c r="B54" s="23">
        <v>3</v>
      </c>
      <c r="C54" s="24" t="s">
        <v>57</v>
      </c>
      <c r="D54" s="25" t="s">
        <v>8</v>
      </c>
      <c r="E54" s="26"/>
      <c r="F54" s="26"/>
      <c r="G54" s="26">
        <v>0.5</v>
      </c>
      <c r="H54" s="26"/>
      <c r="I54" s="27">
        <f>IF(E54,IF(G54=#REF!,#REF!),0)</f>
        <v>0</v>
      </c>
      <c r="J54" s="28" t="s">
        <v>9</v>
      </c>
    </row>
    <row r="55" spans="1:10" x14ac:dyDescent="0.2">
      <c r="A55" s="13">
        <v>4203</v>
      </c>
      <c r="B55" s="13">
        <v>3</v>
      </c>
      <c r="C55" s="19" t="s">
        <v>58</v>
      </c>
      <c r="D55" s="20" t="s">
        <v>8</v>
      </c>
      <c r="E55" s="15">
        <v>1</v>
      </c>
      <c r="F55" s="15">
        <v>1</v>
      </c>
      <c r="G55" s="21">
        <v>1</v>
      </c>
      <c r="H55" s="21"/>
      <c r="I55" s="22"/>
      <c r="J55" s="19" t="s">
        <v>9</v>
      </c>
    </row>
    <row r="56" spans="1:10" ht="12.75" thickBot="1" x14ac:dyDescent="0.25">
      <c r="A56" s="29">
        <v>4212</v>
      </c>
      <c r="B56" s="29">
        <v>2</v>
      </c>
      <c r="C56" s="30" t="s">
        <v>59</v>
      </c>
      <c r="D56" s="31" t="s">
        <v>11</v>
      </c>
      <c r="E56" s="32">
        <v>1</v>
      </c>
      <c r="F56" s="32"/>
      <c r="G56" s="33">
        <v>1</v>
      </c>
      <c r="H56" s="33"/>
      <c r="I56" s="34"/>
      <c r="J56" s="19" t="s">
        <v>9</v>
      </c>
    </row>
    <row r="57" spans="1:10" x14ac:dyDescent="0.2">
      <c r="A57" s="14"/>
      <c r="B57" s="14"/>
      <c r="C57" s="17"/>
      <c r="D57" s="35" t="s">
        <v>60</v>
      </c>
      <c r="E57" s="39">
        <f>SUM(E10:E56)</f>
        <v>27</v>
      </c>
      <c r="F57" s="39">
        <f>SUM(F10:F56)</f>
        <v>9</v>
      </c>
      <c r="G57" s="21"/>
      <c r="H57" s="18"/>
      <c r="I57" s="36"/>
      <c r="J57" s="37"/>
    </row>
    <row r="58" spans="1:10" x14ac:dyDescent="0.2">
      <c r="A58" s="38" t="str">
        <f>A9</f>
        <v>Gebietslos 4, Stadtbezirk Klotzsche mit Weixdorf, Langebrück, Schönborn</v>
      </c>
      <c r="B58" s="13"/>
      <c r="C58" s="13"/>
      <c r="D58" s="18"/>
      <c r="E58" s="18"/>
      <c r="F58" s="18"/>
      <c r="G58" s="18"/>
      <c r="H58" s="21"/>
      <c r="I58" s="21"/>
      <c r="J58" s="40"/>
    </row>
    <row r="59" spans="1:10" hidden="1" x14ac:dyDescent="0.2">
      <c r="A59" s="13"/>
      <c r="B59" s="13"/>
      <c r="C59" s="20" t="s">
        <v>61</v>
      </c>
      <c r="D59" s="41">
        <f>COUNTIF(D10:D56,D54)</f>
        <v>25</v>
      </c>
      <c r="E59" s="15"/>
      <c r="F59" s="15"/>
      <c r="G59" s="21"/>
      <c r="H59" s="21"/>
      <c r="I59" s="21"/>
      <c r="J59" s="40"/>
    </row>
    <row r="60" spans="1:10" hidden="1" x14ac:dyDescent="0.2">
      <c r="A60" s="13"/>
      <c r="B60" s="13"/>
      <c r="C60" s="20" t="s">
        <v>62</v>
      </c>
      <c r="D60" s="41">
        <f>COUNTIF(D10:D56,D56)</f>
        <v>19</v>
      </c>
      <c r="E60" s="39"/>
      <c r="F60" s="42"/>
      <c r="G60" s="21"/>
      <c r="H60" s="21"/>
      <c r="I60" s="21"/>
      <c r="J60" s="40"/>
    </row>
    <row r="61" spans="1:10" x14ac:dyDescent="0.2">
      <c r="A61" s="13"/>
      <c r="B61" s="13"/>
      <c r="C61" s="20"/>
      <c r="D61" s="41"/>
      <c r="E61" s="39"/>
      <c r="F61" s="98"/>
      <c r="G61" s="99" t="s">
        <v>85</v>
      </c>
      <c r="H61" s="100">
        <f>SUM(H11:H56)</f>
        <v>0</v>
      </c>
      <c r="I61" s="101">
        <f>SUM(I10:I56)</f>
        <v>0</v>
      </c>
      <c r="J61" s="40"/>
    </row>
    <row r="62" spans="1:10" x14ac:dyDescent="0.2">
      <c r="A62" s="13"/>
      <c r="B62" s="13"/>
      <c r="C62" s="20" t="s">
        <v>63</v>
      </c>
      <c r="D62" s="41">
        <f>COUNTIF(D10:D56,D33)</f>
        <v>2</v>
      </c>
      <c r="E62" s="39"/>
      <c r="F62" s="43"/>
      <c r="G62" s="21"/>
      <c r="H62" s="21"/>
      <c r="I62" s="44" t="s">
        <v>64</v>
      </c>
      <c r="J62" s="42">
        <v>31717</v>
      </c>
    </row>
    <row r="63" spans="1:10" x14ac:dyDescent="0.2">
      <c r="A63" s="13"/>
      <c r="B63" s="13"/>
      <c r="C63" s="20" t="s">
        <v>65</v>
      </c>
      <c r="D63" s="45">
        <f>COUNTIF(D10:D56,D25)</f>
        <v>1</v>
      </c>
      <c r="E63" s="15"/>
      <c r="F63" s="15"/>
      <c r="G63" s="21"/>
      <c r="H63" s="21"/>
      <c r="I63" s="102" t="s">
        <v>66</v>
      </c>
      <c r="J63" s="103">
        <f>J62/1500</f>
        <v>21.144666666666666</v>
      </c>
    </row>
    <row r="64" spans="1:10" ht="12.75" thickBot="1" x14ac:dyDescent="0.25">
      <c r="A64" s="46"/>
      <c r="B64" s="29"/>
      <c r="C64" s="47" t="s">
        <v>67</v>
      </c>
      <c r="D64" s="48">
        <f>SUM(D59:D63)</f>
        <v>47</v>
      </c>
      <c r="E64" s="32"/>
      <c r="F64" s="49"/>
      <c r="G64" s="33"/>
      <c r="H64" s="33"/>
      <c r="I64" s="33"/>
      <c r="J64" s="50"/>
    </row>
    <row r="65" spans="1:12" x14ac:dyDescent="0.2">
      <c r="A65" s="51"/>
      <c r="B65" s="52"/>
      <c r="C65" s="53"/>
      <c r="D65" s="53"/>
      <c r="E65" s="54"/>
      <c r="F65" s="54"/>
      <c r="G65" s="54"/>
      <c r="H65" s="54"/>
      <c r="I65" s="54"/>
      <c r="J65" s="52"/>
      <c r="K65" s="104"/>
    </row>
    <row r="66" spans="1:12" x14ac:dyDescent="0.2">
      <c r="A66" s="64"/>
      <c r="B66" s="55" t="s">
        <v>68</v>
      </c>
      <c r="C66" s="56"/>
      <c r="D66" s="59" t="s">
        <v>86</v>
      </c>
      <c r="E66" s="104"/>
      <c r="F66" s="105" t="s">
        <v>87</v>
      </c>
      <c r="G66" s="104"/>
      <c r="H66" s="104"/>
      <c r="I66" s="104"/>
      <c r="J66" s="57"/>
      <c r="L66" s="104"/>
    </row>
    <row r="67" spans="1:12" x14ac:dyDescent="0.2">
      <c r="A67" s="64"/>
      <c r="B67" s="60">
        <v>0.5</v>
      </c>
      <c r="C67" s="56" t="s">
        <v>69</v>
      </c>
      <c r="D67" s="61">
        <v>16.3</v>
      </c>
      <c r="E67" s="104"/>
      <c r="F67" s="61">
        <v>25.66</v>
      </c>
      <c r="G67" s="104"/>
      <c r="H67" s="104"/>
      <c r="I67" s="104"/>
      <c r="J67" s="57"/>
    </row>
    <row r="68" spans="1:12" x14ac:dyDescent="0.2">
      <c r="A68" s="64"/>
      <c r="B68" s="60">
        <v>1</v>
      </c>
      <c r="C68" s="56" t="s">
        <v>70</v>
      </c>
      <c r="D68" s="61">
        <v>21.53</v>
      </c>
      <c r="E68" s="104"/>
      <c r="F68" s="61">
        <v>33.89</v>
      </c>
      <c r="G68" s="104"/>
      <c r="H68" s="104"/>
      <c r="I68" s="104"/>
      <c r="J68" s="57"/>
    </row>
    <row r="69" spans="1:12" x14ac:dyDescent="0.2">
      <c r="A69" s="64"/>
      <c r="B69" s="60">
        <v>2</v>
      </c>
      <c r="C69" s="56" t="s">
        <v>71</v>
      </c>
      <c r="D69" s="62">
        <v>31.98</v>
      </c>
      <c r="E69" s="104"/>
      <c r="F69" s="62">
        <v>50.35</v>
      </c>
      <c r="G69" s="104"/>
      <c r="H69" s="104"/>
      <c r="I69" s="104"/>
      <c r="J69" s="57"/>
    </row>
    <row r="70" spans="1:12" x14ac:dyDescent="0.2">
      <c r="A70" s="64"/>
      <c r="B70" s="60">
        <v>3</v>
      </c>
      <c r="C70" s="56" t="s">
        <v>72</v>
      </c>
      <c r="D70" s="61">
        <v>42.44</v>
      </c>
      <c r="E70" s="104"/>
      <c r="F70" s="61">
        <v>66.81</v>
      </c>
      <c r="G70" s="104"/>
      <c r="H70" s="104"/>
      <c r="I70" s="104"/>
      <c r="J70" s="57"/>
    </row>
    <row r="71" spans="1:12" x14ac:dyDescent="0.2">
      <c r="A71" s="58"/>
      <c r="B71" s="64"/>
      <c r="C71" s="56"/>
      <c r="E71" s="57"/>
    </row>
    <row r="72" spans="1:12" x14ac:dyDescent="0.2">
      <c r="A72" s="58"/>
      <c r="B72" s="64"/>
      <c r="C72" s="56"/>
      <c r="E72" s="57"/>
    </row>
    <row r="73" spans="1:12" x14ac:dyDescent="0.2">
      <c r="A73" s="58"/>
      <c r="B73" s="64"/>
      <c r="C73" s="56"/>
      <c r="E73" s="57"/>
    </row>
    <row r="74" spans="1:12" x14ac:dyDescent="0.2">
      <c r="A74" s="58"/>
      <c r="B74" s="64"/>
      <c r="C74" s="56"/>
      <c r="E74" s="57"/>
    </row>
    <row r="75" spans="1:12" x14ac:dyDescent="0.2">
      <c r="A75" s="58"/>
      <c r="B75" s="64"/>
      <c r="C75" s="56"/>
      <c r="E75" s="57"/>
    </row>
    <row r="76" spans="1:12" x14ac:dyDescent="0.2">
      <c r="A76" s="58"/>
      <c r="B76" s="64"/>
      <c r="C76" s="56"/>
      <c r="E76" s="57"/>
    </row>
    <row r="77" spans="1:12" x14ac:dyDescent="0.2">
      <c r="A77" s="58"/>
      <c r="B77" s="64"/>
      <c r="C77" s="56"/>
      <c r="E77" s="57"/>
    </row>
    <row r="78" spans="1:12" x14ac:dyDescent="0.2">
      <c r="A78" s="58"/>
      <c r="B78" s="64"/>
      <c r="C78" s="56"/>
      <c r="E78" s="57"/>
    </row>
    <row r="79" spans="1:12" x14ac:dyDescent="0.2">
      <c r="A79" s="58"/>
      <c r="B79" s="64"/>
      <c r="C79" s="56"/>
      <c r="E79" s="57"/>
    </row>
    <row r="80" spans="1:12" x14ac:dyDescent="0.2">
      <c r="A80" s="58"/>
      <c r="B80" s="64"/>
      <c r="C80" s="56"/>
      <c r="E80" s="57"/>
    </row>
    <row r="81" spans="1:5" x14ac:dyDescent="0.2">
      <c r="A81" s="58"/>
      <c r="B81" s="64"/>
      <c r="C81" s="56"/>
      <c r="E81" s="57"/>
    </row>
    <row r="82" spans="1:5" x14ac:dyDescent="0.2">
      <c r="A82" s="58"/>
      <c r="B82" s="64"/>
      <c r="C82" s="56"/>
      <c r="E82" s="65"/>
    </row>
    <row r="83" spans="1:5" x14ac:dyDescent="0.2">
      <c r="A83" s="58"/>
      <c r="B83" s="64"/>
      <c r="C83" s="56"/>
      <c r="E83" s="65"/>
    </row>
    <row r="84" spans="1:5" x14ac:dyDescent="0.2">
      <c r="A84" s="58"/>
      <c r="B84" s="64"/>
      <c r="C84" s="56"/>
      <c r="E84" s="65"/>
    </row>
    <row r="85" spans="1:5" x14ac:dyDescent="0.2">
      <c r="A85" s="58"/>
      <c r="B85" s="64"/>
      <c r="C85" s="56"/>
      <c r="E85" s="65"/>
    </row>
    <row r="86" spans="1:5" x14ac:dyDescent="0.2">
      <c r="A86" s="58"/>
      <c r="B86" s="64"/>
      <c r="C86" s="56"/>
      <c r="E86" s="65"/>
    </row>
    <row r="87" spans="1:5" x14ac:dyDescent="0.2">
      <c r="A87" s="58"/>
      <c r="B87" s="64"/>
      <c r="C87" s="56"/>
      <c r="E87" s="65"/>
    </row>
    <row r="88" spans="1:5" x14ac:dyDescent="0.2">
      <c r="A88" s="58"/>
      <c r="B88" s="64"/>
      <c r="C88" s="56"/>
      <c r="E88" s="65"/>
    </row>
    <row r="89" spans="1:5" x14ac:dyDescent="0.2">
      <c r="A89" s="58"/>
      <c r="B89" s="64"/>
      <c r="C89" s="56"/>
      <c r="E89" s="65"/>
    </row>
    <row r="90" spans="1:5" x14ac:dyDescent="0.2">
      <c r="A90" s="58"/>
      <c r="B90" s="64"/>
      <c r="C90" s="56"/>
      <c r="E90" s="65"/>
    </row>
    <row r="91" spans="1:5" x14ac:dyDescent="0.2">
      <c r="A91" s="58"/>
      <c r="B91" s="64"/>
      <c r="C91" s="56"/>
      <c r="E91" s="65"/>
    </row>
    <row r="92" spans="1:5" x14ac:dyDescent="0.2">
      <c r="A92" s="58"/>
      <c r="B92" s="64"/>
      <c r="C92" s="56"/>
      <c r="E92" s="65"/>
    </row>
    <row r="93" spans="1:5" x14ac:dyDescent="0.2">
      <c r="A93" s="58"/>
      <c r="B93" s="64"/>
      <c r="C93" s="4"/>
    </row>
    <row r="94" spans="1:5" x14ac:dyDescent="0.2">
      <c r="A94" s="58"/>
      <c r="B94" s="64"/>
      <c r="C94" s="4"/>
    </row>
    <row r="95" spans="1:5" x14ac:dyDescent="0.2">
      <c r="A95" s="58"/>
      <c r="B95" s="64"/>
      <c r="C95" s="4"/>
    </row>
    <row r="96" spans="1:5" x14ac:dyDescent="0.2">
      <c r="A96" s="58"/>
      <c r="B96" s="64"/>
      <c r="C96" s="4"/>
    </row>
    <row r="97" spans="1:3" x14ac:dyDescent="0.2">
      <c r="A97" s="58"/>
      <c r="B97" s="64"/>
      <c r="C97" s="4"/>
    </row>
    <row r="98" spans="1:3" x14ac:dyDescent="0.2">
      <c r="A98" s="58"/>
      <c r="B98" s="64"/>
      <c r="C98" s="4"/>
    </row>
    <row r="99" spans="1:3" x14ac:dyDescent="0.2">
      <c r="A99" s="58"/>
      <c r="B99" s="64"/>
      <c r="C99" s="4"/>
    </row>
  </sheetData>
  <mergeCells count="6">
    <mergeCell ref="J7:J8"/>
    <mergeCell ref="D7:D8"/>
    <mergeCell ref="E7:E8"/>
    <mergeCell ref="F7:F8"/>
    <mergeCell ref="G7:G8"/>
    <mergeCell ref="I7:I8"/>
  </mergeCells>
  <printOptions horizontalCentered="1" headings="1" gridLines="1"/>
  <pageMargins left="0.43307086614173229" right="0.23622047244094491" top="0.62992125984251968" bottom="0.39370078740157483" header="0.19685039370078741" footer="0.27559055118110237"/>
  <pageSetup paperSize="8" scale="91" fitToHeight="0" orientation="portrait" r:id="rId1"/>
  <headerFooter alignWithMargins="0">
    <oddHeader>&amp;L&amp;"-,Standard"Anlage 2 zur Nutzungsvereinbarung/Gebietslos 4
Aufstellen von AKC nach Standortkonzept in Dresden_01/25 bis 12/26</oddHeader>
    <oddFooter>&amp;LAmt für Abfallwirtschaft&amp;RSeite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 4 Klotzsche, WD, LB, SB</vt:lpstr>
      <vt:lpstr>'Los 4 Klotzsche, WD, LB, SB'!Drucktitel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Langguth, Torsten</dc:creator>
  <cp:lastModifiedBy>Rätze, Claudia</cp:lastModifiedBy>
  <dcterms:created xsi:type="dcterms:W3CDTF">2024-05-29T11:54:04Z</dcterms:created>
  <dcterms:modified xsi:type="dcterms:W3CDTF">2024-05-30T08:36:00Z</dcterms:modified>
</cp:coreProperties>
</file>